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E:\ЖУРНАЛ-ПЕТРОЛОГИЯ\Cтатьи\2023\4, 2023\Горбач\в печать\Supplementary_Горбач\"/>
    </mc:Choice>
  </mc:AlternateContent>
  <xr:revisionPtr revIDLastSave="0" documentId="13_ncr:1_{71D75A81-E80C-4A62-8597-E5BB32299AAD}" xr6:coauthVersionLast="47" xr6:coauthVersionMax="47" xr10:uidLastSave="{00000000-0000-0000-0000-000000000000}"/>
  <bookViews>
    <workbookView xWindow="1140" yWindow="1140" windowWidth="18280" windowHeight="16030" tabRatio="970" firstSheet="3" activeTab="3" xr2:uid="{00000000-000D-0000-FFFF-FFFF00000000}"/>
  </bookViews>
  <sheets>
    <sheet name="ESM_1 XRF standards" sheetId="7" r:id="rId1"/>
    <sheet name="ESM_2 ICP-MS standards" sheetId="8" r:id="rId2"/>
    <sheet name="ESM_ 3 EPMA standards" sheetId="1" r:id="rId3"/>
    <sheet name="ESM_4 Whole rock composition " sheetId="2" r:id="rId4"/>
    <sheet name="ESM_5 Olivine composition" sheetId="3" r:id="rId5"/>
    <sheet name="ESM_6 Pyroxene composition" sheetId="4" r:id="rId6"/>
    <sheet name="ESM_7 Amphibole composition" sheetId="5" r:id="rId7"/>
    <sheet name="ESM_8 Plagioclase composition" sheetId="6" r:id="rId8"/>
  </sheets>
  <definedNames>
    <definedName name="_xlnm._FilterDatabase" localSheetId="3" hidden="1">'ESM_4 Whole rock composition '!$BQ$4:$CW$4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0" i="8" l="1"/>
  <c r="AG30" i="8"/>
  <c r="AF30" i="8"/>
  <c r="AE30" i="8"/>
  <c r="AD30" i="8"/>
  <c r="AC30" i="8"/>
  <c r="AB30" i="8"/>
  <c r="AA30" i="8"/>
  <c r="Z30" i="8"/>
  <c r="Y30" i="8"/>
  <c r="X30" i="8"/>
  <c r="W30" i="8"/>
  <c r="V30" i="8"/>
  <c r="U30" i="8"/>
  <c r="T30" i="8"/>
  <c r="S30" i="8"/>
  <c r="R30" i="8"/>
  <c r="Q30" i="8"/>
  <c r="P30" i="8"/>
  <c r="O30" i="8"/>
  <c r="N30" i="8"/>
  <c r="M30" i="8"/>
  <c r="L30" i="8"/>
  <c r="K30" i="8"/>
  <c r="J30" i="8"/>
  <c r="I30" i="8"/>
  <c r="H30" i="8"/>
  <c r="G30" i="8"/>
  <c r="F30" i="8"/>
  <c r="E30" i="8"/>
  <c r="D30" i="8"/>
  <c r="C30" i="8"/>
  <c r="AH20" i="8"/>
  <c r="AG20" i="8"/>
  <c r="AF20" i="8"/>
  <c r="AE20" i="8"/>
  <c r="AD20" i="8"/>
  <c r="AC20" i="8"/>
  <c r="AB20" i="8"/>
  <c r="AA20" i="8"/>
  <c r="Z20" i="8"/>
  <c r="Y20" i="8"/>
  <c r="X20" i="8"/>
  <c r="W20" i="8"/>
  <c r="V20" i="8"/>
  <c r="U20" i="8"/>
  <c r="T20" i="8"/>
  <c r="S20" i="8"/>
  <c r="R20" i="8"/>
  <c r="Q20" i="8"/>
  <c r="P20" i="8"/>
  <c r="O20" i="8"/>
  <c r="N20" i="8"/>
  <c r="M20" i="8"/>
  <c r="L20" i="8"/>
  <c r="K20" i="8"/>
  <c r="J20" i="8"/>
  <c r="I20" i="8"/>
  <c r="H20" i="8"/>
  <c r="G20" i="8"/>
  <c r="F20" i="8"/>
  <c r="E20" i="8"/>
  <c r="D20" i="8"/>
  <c r="C20" i="8"/>
  <c r="AH10" i="8"/>
  <c r="AG10" i="8"/>
  <c r="AF10" i="8"/>
  <c r="AE10" i="8"/>
  <c r="AD10" i="8"/>
  <c r="AC10" i="8"/>
  <c r="AB10" i="8"/>
  <c r="AA10" i="8"/>
  <c r="Z10" i="8"/>
  <c r="Y10" i="8"/>
  <c r="X10" i="8"/>
  <c r="W10" i="8"/>
  <c r="V10" i="8"/>
  <c r="U10" i="8"/>
  <c r="T10" i="8"/>
  <c r="S10" i="8"/>
  <c r="R10" i="8"/>
  <c r="Q10" i="8"/>
  <c r="P10" i="8"/>
  <c r="O10" i="8"/>
  <c r="N10" i="8"/>
  <c r="M10" i="8"/>
  <c r="L10" i="8"/>
  <c r="K10" i="8"/>
  <c r="J10" i="8"/>
  <c r="I10" i="8"/>
  <c r="H10" i="8"/>
  <c r="G10" i="8"/>
  <c r="F10" i="8"/>
  <c r="E10" i="8"/>
  <c r="D10" i="8"/>
  <c r="C10" i="8"/>
  <c r="AH29" i="8" l="1"/>
  <c r="AG29" i="8"/>
  <c r="AF29" i="8"/>
  <c r="AE29" i="8"/>
  <c r="AD29" i="8"/>
  <c r="AC29" i="8"/>
  <c r="AB29" i="8"/>
  <c r="AA29" i="8"/>
  <c r="Z29" i="8"/>
  <c r="Y29" i="8"/>
  <c r="X29" i="8"/>
  <c r="W29" i="8"/>
  <c r="V29" i="8"/>
  <c r="U29" i="8"/>
  <c r="T29" i="8"/>
  <c r="S29" i="8"/>
  <c r="R29" i="8"/>
  <c r="Q29" i="8"/>
  <c r="P29" i="8"/>
  <c r="O29" i="8"/>
  <c r="N29" i="8"/>
  <c r="M29" i="8"/>
  <c r="L29" i="8"/>
  <c r="K29" i="8"/>
  <c r="J29" i="8"/>
  <c r="I29" i="8"/>
  <c r="H29" i="8"/>
  <c r="G29" i="8"/>
  <c r="F29" i="8"/>
  <c r="E29" i="8"/>
  <c r="D29" i="8"/>
  <c r="C29" i="8"/>
  <c r="AH19" i="8"/>
  <c r="AG19" i="8"/>
  <c r="AF19" i="8"/>
  <c r="AE19" i="8"/>
  <c r="AD19" i="8"/>
  <c r="AC19" i="8"/>
  <c r="AB19" i="8"/>
  <c r="AA19" i="8"/>
  <c r="Z19" i="8"/>
  <c r="Y19" i="8"/>
  <c r="X19" i="8"/>
  <c r="W19" i="8"/>
  <c r="V19" i="8"/>
  <c r="U19" i="8"/>
  <c r="T19" i="8"/>
  <c r="S19" i="8"/>
  <c r="R19" i="8"/>
  <c r="Q19" i="8"/>
  <c r="P19" i="8"/>
  <c r="O19" i="8"/>
  <c r="N19" i="8"/>
  <c r="M19" i="8"/>
  <c r="L19" i="8"/>
  <c r="K19" i="8"/>
  <c r="J19" i="8"/>
  <c r="I19" i="8"/>
  <c r="H19" i="8"/>
  <c r="G19" i="8"/>
  <c r="F19" i="8"/>
  <c r="E19" i="8"/>
  <c r="D19" i="8"/>
  <c r="C19" i="8"/>
  <c r="AH9" i="8"/>
  <c r="AG9" i="8"/>
  <c r="AF9" i="8"/>
  <c r="AE9" i="8"/>
  <c r="AD9" i="8"/>
  <c r="AC9" i="8"/>
  <c r="AB9" i="8"/>
  <c r="AA9" i="8"/>
  <c r="Z9" i="8"/>
  <c r="Y9" i="8"/>
  <c r="X9" i="8"/>
  <c r="W9" i="8"/>
  <c r="V9" i="8"/>
  <c r="U9" i="8"/>
  <c r="T9" i="8"/>
  <c r="S9" i="8"/>
  <c r="R9" i="8"/>
  <c r="Q9" i="8"/>
  <c r="P9" i="8"/>
  <c r="O9" i="8"/>
  <c r="N9" i="8"/>
  <c r="M9" i="8"/>
  <c r="L9" i="8"/>
  <c r="K9" i="8"/>
  <c r="J9" i="8"/>
  <c r="I9" i="8"/>
  <c r="H9" i="8"/>
  <c r="G9" i="8"/>
  <c r="F9" i="8"/>
  <c r="E9" i="8"/>
  <c r="D9" i="8"/>
  <c r="C9" i="8"/>
  <c r="K6" i="1"/>
  <c r="L6" i="1"/>
  <c r="K7" i="1"/>
  <c r="L7" i="1"/>
  <c r="K8" i="1"/>
  <c r="L8" i="1"/>
  <c r="K9" i="1"/>
  <c r="L9" i="1"/>
  <c r="K10" i="1"/>
  <c r="L10" i="1"/>
  <c r="K11" i="1"/>
  <c r="L11" i="1"/>
  <c r="K12" i="1"/>
  <c r="L12" i="1"/>
  <c r="K13" i="1"/>
  <c r="L13" i="1"/>
  <c r="K14" i="1"/>
  <c r="L14" i="1"/>
  <c r="K15" i="1"/>
  <c r="L15" i="1"/>
  <c r="K16" i="1"/>
  <c r="L16" i="1"/>
  <c r="C17" i="1"/>
  <c r="D17" i="1"/>
  <c r="E17" i="1"/>
  <c r="F17" i="1"/>
  <c r="G17" i="1"/>
  <c r="H17" i="1"/>
  <c r="I17" i="1"/>
  <c r="J17" i="1"/>
  <c r="L17" i="1" l="1"/>
  <c r="K17" i="1"/>
  <c r="O34" i="2" l="1"/>
  <c r="O35" i="2"/>
  <c r="O36" i="2"/>
  <c r="O33" i="2"/>
  <c r="K93" i="1" l="1"/>
  <c r="D90" i="1"/>
  <c r="E90" i="1"/>
  <c r="F90" i="1"/>
  <c r="G90" i="1"/>
  <c r="H90" i="1"/>
  <c r="I90" i="1"/>
  <c r="J90" i="1"/>
  <c r="K90" i="1"/>
  <c r="D91" i="1"/>
  <c r="E91" i="1"/>
  <c r="F91" i="1"/>
  <c r="G91" i="1"/>
  <c r="H91" i="1"/>
  <c r="I91" i="1"/>
  <c r="J91" i="1"/>
  <c r="K91" i="1"/>
  <c r="C91" i="1"/>
  <c r="C90" i="1"/>
  <c r="N76" i="1"/>
  <c r="N68" i="1"/>
  <c r="N74" i="1" l="1"/>
  <c r="M74" i="1"/>
  <c r="L74" i="1"/>
  <c r="K74" i="1"/>
  <c r="J74" i="1"/>
  <c r="I74" i="1"/>
  <c r="H74" i="1"/>
  <c r="G74" i="1"/>
  <c r="F74" i="1"/>
  <c r="E74" i="1"/>
  <c r="D74" i="1"/>
  <c r="C74" i="1"/>
  <c r="N73" i="1"/>
  <c r="M73" i="1"/>
  <c r="L73" i="1"/>
  <c r="K73" i="1"/>
  <c r="K79" i="1" s="1"/>
  <c r="J73" i="1"/>
  <c r="J79" i="1" s="1"/>
  <c r="I73" i="1"/>
  <c r="I79" i="1" s="1"/>
  <c r="H73" i="1"/>
  <c r="H79" i="1" s="1"/>
  <c r="G73" i="1"/>
  <c r="G79" i="1" s="1"/>
  <c r="F73" i="1"/>
  <c r="F79" i="1" s="1"/>
  <c r="E73" i="1"/>
  <c r="E79" i="1" s="1"/>
  <c r="D73" i="1"/>
  <c r="D79" i="1" s="1"/>
  <c r="C73" i="1"/>
  <c r="C79" i="1" s="1"/>
  <c r="N65" i="1"/>
  <c r="N66" i="1"/>
  <c r="D65" i="1"/>
  <c r="D78" i="1" s="1"/>
  <c r="E65" i="1"/>
  <c r="E78" i="1" s="1"/>
  <c r="F65" i="1"/>
  <c r="F78" i="1" s="1"/>
  <c r="G65" i="1"/>
  <c r="G78" i="1" s="1"/>
  <c r="H65" i="1"/>
  <c r="H78" i="1" s="1"/>
  <c r="H80" i="1" s="1"/>
  <c r="I65" i="1"/>
  <c r="I78" i="1" s="1"/>
  <c r="I80" i="1" s="1"/>
  <c r="J65" i="1"/>
  <c r="J78" i="1" s="1"/>
  <c r="K65" i="1"/>
  <c r="K78" i="1" s="1"/>
  <c r="L65" i="1"/>
  <c r="M65" i="1"/>
  <c r="D66" i="1"/>
  <c r="E66" i="1"/>
  <c r="F66" i="1"/>
  <c r="G66" i="1"/>
  <c r="H66" i="1"/>
  <c r="I66" i="1"/>
  <c r="J66" i="1"/>
  <c r="K66" i="1"/>
  <c r="L66" i="1"/>
  <c r="M66" i="1"/>
  <c r="C66" i="1"/>
  <c r="C65" i="1"/>
  <c r="C78" i="1" s="1"/>
  <c r="M47"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5" i="6"/>
  <c r="C80" i="1" l="1"/>
  <c r="D80" i="1"/>
  <c r="G80" i="1"/>
  <c r="M57" i="1"/>
  <c r="E37" i="1"/>
  <c r="F37" i="1"/>
  <c r="G37" i="1"/>
  <c r="H37" i="1"/>
  <c r="I37" i="1"/>
  <c r="J37" i="1"/>
  <c r="K37" i="1"/>
  <c r="L37" i="1"/>
  <c r="M37" i="1"/>
  <c r="E38" i="1"/>
  <c r="F38" i="1"/>
  <c r="G38" i="1"/>
  <c r="H38" i="1"/>
  <c r="I38" i="1"/>
  <c r="J38" i="1"/>
  <c r="K38" i="1"/>
  <c r="L38" i="1"/>
  <c r="M38" i="1"/>
  <c r="D38" i="1"/>
  <c r="D37" i="1"/>
  <c r="C38" i="1"/>
  <c r="C37" i="1"/>
  <c r="D54" i="1"/>
  <c r="E54" i="1"/>
  <c r="F54" i="1"/>
  <c r="G54" i="1"/>
  <c r="H54" i="1"/>
  <c r="I54" i="1"/>
  <c r="J54" i="1"/>
  <c r="K54" i="1"/>
  <c r="L54" i="1"/>
  <c r="M54" i="1"/>
  <c r="D55" i="1"/>
  <c r="E55" i="1"/>
  <c r="F55" i="1"/>
  <c r="G55" i="1"/>
  <c r="H55" i="1"/>
  <c r="I55" i="1"/>
  <c r="J55" i="1"/>
  <c r="K55" i="1"/>
  <c r="L55" i="1"/>
  <c r="M55" i="1"/>
  <c r="C55" i="1"/>
  <c r="C54" i="1"/>
  <c r="M40" i="1"/>
  <c r="O6" i="4"/>
  <c r="O7" i="4"/>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109" i="4"/>
  <c r="O110" i="4"/>
  <c r="O111" i="4"/>
  <c r="O112" i="4"/>
  <c r="O113" i="4"/>
  <c r="O114" i="4"/>
  <c r="O115" i="4"/>
  <c r="O116" i="4"/>
  <c r="O117" i="4"/>
  <c r="O118" i="4"/>
  <c r="O119" i="4"/>
  <c r="O120" i="4"/>
  <c r="O121" i="4"/>
  <c r="O122" i="4"/>
  <c r="O123" i="4"/>
  <c r="O124" i="4"/>
  <c r="O125" i="4"/>
  <c r="O126" i="4"/>
  <c r="O127" i="4"/>
  <c r="O128" i="4"/>
  <c r="O129" i="4"/>
  <c r="O130" i="4"/>
  <c r="O131" i="4"/>
  <c r="O132" i="4"/>
  <c r="O133" i="4"/>
  <c r="O134" i="4"/>
  <c r="O135" i="4"/>
  <c r="O136" i="4"/>
  <c r="O137" i="4"/>
  <c r="O138" i="4"/>
  <c r="O139" i="4"/>
  <c r="O140" i="4"/>
  <c r="O141" i="4"/>
  <c r="O142" i="4"/>
  <c r="O143" i="4"/>
  <c r="O144" i="4"/>
  <c r="O145" i="4"/>
  <c r="O146" i="4"/>
  <c r="O147" i="4"/>
  <c r="O148" i="4"/>
  <c r="O149" i="4"/>
  <c r="O150" i="4"/>
  <c r="O151" i="4"/>
  <c r="O152" i="4"/>
  <c r="O153" i="4"/>
  <c r="O154" i="4"/>
  <c r="O155" i="4"/>
  <c r="O156" i="4"/>
  <c r="O157" i="4"/>
  <c r="O158" i="4"/>
  <c r="O159" i="4"/>
  <c r="O160" i="4"/>
  <c r="O161" i="4"/>
  <c r="O162" i="4"/>
  <c r="O163" i="4"/>
  <c r="O164" i="4"/>
  <c r="O165" i="4"/>
  <c r="O166" i="4"/>
  <c r="O167" i="4"/>
  <c r="O168" i="4"/>
  <c r="O169" i="4"/>
  <c r="O170" i="4"/>
  <c r="O171" i="4"/>
  <c r="O172" i="4"/>
  <c r="O173" i="4"/>
  <c r="O174" i="4"/>
  <c r="O175" i="4"/>
  <c r="O176" i="4"/>
  <c r="O177" i="4"/>
  <c r="O178" i="4"/>
  <c r="O179" i="4"/>
  <c r="O180" i="4"/>
  <c r="O181" i="4"/>
  <c r="O182" i="4"/>
  <c r="O183" i="4"/>
  <c r="O184" i="4"/>
  <c r="O185" i="4"/>
  <c r="O186" i="4"/>
  <c r="O187" i="4"/>
  <c r="O188" i="4"/>
  <c r="O189" i="4"/>
  <c r="O190" i="4"/>
  <c r="O191" i="4"/>
  <c r="O192" i="4"/>
  <c r="O193" i="4"/>
  <c r="O194" i="4"/>
  <c r="O195" i="4"/>
  <c r="O196" i="4"/>
  <c r="O197" i="4"/>
  <c r="O198" i="4"/>
  <c r="O199" i="4"/>
  <c r="O200" i="4"/>
  <c r="O201" i="4"/>
  <c r="O202" i="4"/>
  <c r="O203" i="4"/>
  <c r="O204" i="4"/>
  <c r="O205" i="4"/>
  <c r="O206" i="4"/>
  <c r="O207" i="4"/>
  <c r="O208" i="4"/>
  <c r="O209" i="4"/>
  <c r="O210" i="4"/>
  <c r="O211" i="4"/>
  <c r="O212" i="4"/>
  <c r="O213" i="4"/>
  <c r="O214" i="4"/>
  <c r="O215" i="4"/>
  <c r="O216" i="4"/>
  <c r="O217" i="4"/>
  <c r="O218" i="4"/>
  <c r="O219" i="4"/>
  <c r="O220" i="4"/>
  <c r="O221" i="4"/>
  <c r="O222" i="4"/>
  <c r="O223" i="4"/>
  <c r="O224" i="4"/>
  <c r="O225" i="4"/>
  <c r="O226" i="4"/>
  <c r="O227" i="4"/>
  <c r="O228" i="4"/>
  <c r="O229" i="4"/>
  <c r="O230" i="4"/>
  <c r="O231" i="4"/>
  <c r="O232" i="4"/>
  <c r="O233" i="4"/>
  <c r="O234" i="4"/>
  <c r="O235" i="4"/>
  <c r="O236" i="4"/>
  <c r="O237" i="4"/>
  <c r="O238" i="4"/>
  <c r="O239" i="4"/>
  <c r="O240" i="4"/>
  <c r="O241" i="4"/>
  <c r="O242" i="4"/>
  <c r="O243" i="4"/>
  <c r="O244" i="4"/>
  <c r="O245" i="4"/>
  <c r="O246" i="4"/>
  <c r="O247" i="4"/>
  <c r="O248" i="4"/>
  <c r="O249" i="4"/>
  <c r="O250" i="4"/>
  <c r="O251" i="4"/>
  <c r="O252" i="4"/>
  <c r="O253" i="4"/>
  <c r="O254" i="4"/>
  <c r="O255" i="4"/>
  <c r="O256" i="4"/>
  <c r="O257" i="4"/>
  <c r="O258" i="4"/>
  <c r="O259" i="4"/>
  <c r="O260" i="4"/>
  <c r="O261" i="4"/>
  <c r="O262" i="4"/>
  <c r="O263" i="4"/>
  <c r="O264" i="4"/>
  <c r="O265" i="4"/>
  <c r="O266" i="4"/>
  <c r="O267" i="4"/>
  <c r="O268" i="4"/>
  <c r="O269" i="4"/>
  <c r="O270" i="4"/>
  <c r="O271" i="4"/>
  <c r="O272" i="4"/>
  <c r="O273" i="4"/>
  <c r="O274" i="4"/>
  <c r="O275" i="4"/>
  <c r="O276" i="4"/>
  <c r="O277" i="4"/>
  <c r="O278" i="4"/>
  <c r="O279" i="4"/>
  <c r="O280" i="4"/>
  <c r="O281" i="4"/>
  <c r="O282" i="4"/>
  <c r="O283" i="4"/>
  <c r="O284" i="4"/>
  <c r="O285" i="4"/>
  <c r="O286" i="4"/>
  <c r="O287" i="4"/>
  <c r="O288" i="4"/>
  <c r="O289" i="4"/>
  <c r="O290" i="4"/>
  <c r="O291" i="4"/>
  <c r="O292" i="4"/>
  <c r="O293" i="4"/>
  <c r="O294" i="4"/>
  <c r="O295" i="4"/>
  <c r="O296" i="4"/>
  <c r="O297" i="4"/>
  <c r="O298" i="4"/>
  <c r="O299" i="4"/>
  <c r="O300" i="4"/>
  <c r="O301" i="4"/>
  <c r="O302" i="4"/>
  <c r="O303" i="4"/>
  <c r="O304" i="4"/>
  <c r="O305" i="4"/>
  <c r="O306" i="4"/>
  <c r="O307" i="4"/>
  <c r="O308" i="4"/>
  <c r="O309" i="4"/>
  <c r="O310" i="4"/>
  <c r="O311" i="4"/>
  <c r="O312" i="4"/>
  <c r="O313" i="4"/>
  <c r="O314" i="4"/>
  <c r="O315" i="4"/>
  <c r="O316" i="4"/>
  <c r="O317" i="4"/>
  <c r="O318" i="4"/>
  <c r="O319" i="4"/>
  <c r="O320" i="4"/>
  <c r="O321" i="4"/>
  <c r="O322" i="4"/>
  <c r="O323" i="4"/>
  <c r="O324" i="4"/>
  <c r="O325" i="4"/>
  <c r="O326" i="4"/>
  <c r="O327" i="4"/>
  <c r="O328" i="4"/>
  <c r="O329" i="4"/>
  <c r="O330" i="4"/>
  <c r="O331" i="4"/>
  <c r="O332" i="4"/>
  <c r="O333" i="4"/>
  <c r="O334" i="4"/>
  <c r="O335" i="4"/>
  <c r="O336" i="4"/>
  <c r="O337" i="4"/>
  <c r="O338" i="4"/>
  <c r="O339" i="4"/>
  <c r="O340" i="4"/>
  <c r="O341" i="4"/>
  <c r="O342" i="4"/>
  <c r="O343" i="4"/>
  <c r="O344" i="4"/>
  <c r="O345" i="4"/>
  <c r="O346" i="4"/>
  <c r="O347" i="4"/>
  <c r="O348" i="4"/>
  <c r="O349" i="4"/>
  <c r="O350" i="4"/>
  <c r="O351" i="4"/>
  <c r="O352" i="4"/>
  <c r="O353" i="4"/>
  <c r="O354" i="4"/>
  <c r="O355" i="4"/>
  <c r="O356" i="4"/>
  <c r="O357" i="4"/>
  <c r="O358" i="4"/>
  <c r="O359" i="4"/>
  <c r="O360" i="4"/>
  <c r="O361" i="4"/>
  <c r="O362" i="4"/>
  <c r="O363" i="4"/>
  <c r="O364" i="4"/>
  <c r="O365" i="4"/>
  <c r="O366" i="4"/>
  <c r="O367" i="4"/>
  <c r="O368" i="4"/>
  <c r="O369" i="4"/>
  <c r="O370" i="4"/>
  <c r="O371" i="4"/>
  <c r="O372" i="4"/>
  <c r="O373" i="4"/>
  <c r="O374" i="4"/>
  <c r="O375" i="4"/>
  <c r="O376" i="4"/>
  <c r="O377" i="4"/>
  <c r="O378" i="4"/>
  <c r="O379" i="4"/>
  <c r="O380" i="4"/>
  <c r="O381" i="4"/>
  <c r="O382" i="4"/>
  <c r="O383" i="4"/>
  <c r="O384" i="4"/>
  <c r="O385" i="4"/>
  <c r="O386" i="4"/>
  <c r="O387" i="4"/>
  <c r="O388" i="4"/>
  <c r="O389" i="4"/>
  <c r="O390" i="4"/>
  <c r="O391" i="4"/>
  <c r="O392" i="4"/>
  <c r="O393" i="4"/>
  <c r="O394" i="4"/>
  <c r="O395" i="4"/>
  <c r="O396" i="4"/>
  <c r="O397" i="4"/>
  <c r="O398" i="4"/>
  <c r="O399" i="4"/>
  <c r="O400" i="4"/>
  <c r="O401" i="4"/>
  <c r="O402" i="4"/>
  <c r="O403" i="4"/>
  <c r="O404" i="4"/>
  <c r="O405" i="4"/>
  <c r="O406" i="4"/>
  <c r="O407" i="4"/>
  <c r="O408" i="4"/>
  <c r="O409" i="4"/>
  <c r="O410" i="4"/>
  <c r="O411" i="4"/>
  <c r="O412" i="4"/>
  <c r="O413" i="4"/>
  <c r="O414" i="4"/>
  <c r="O415" i="4"/>
  <c r="O416" i="4"/>
  <c r="O417" i="4"/>
  <c r="O418" i="4"/>
  <c r="O419" i="4"/>
  <c r="O420" i="4"/>
  <c r="O421" i="4"/>
  <c r="O422" i="4"/>
  <c r="O423" i="4"/>
  <c r="O424" i="4"/>
  <c r="O425" i="4"/>
  <c r="O426" i="4"/>
  <c r="O427" i="4"/>
  <c r="O428" i="4"/>
  <c r="O429" i="4"/>
  <c r="O430" i="4"/>
  <c r="O431" i="4"/>
  <c r="O432" i="4"/>
  <c r="O433" i="4"/>
  <c r="O434" i="4"/>
  <c r="O435" i="4"/>
  <c r="O436" i="4"/>
  <c r="O437" i="4"/>
  <c r="O438" i="4"/>
  <c r="O439" i="4"/>
  <c r="O440" i="4"/>
  <c r="O441" i="4"/>
  <c r="O442" i="4"/>
  <c r="O443" i="4"/>
  <c r="O444" i="4"/>
  <c r="O445" i="4"/>
  <c r="O446" i="4"/>
  <c r="O447" i="4"/>
  <c r="O448" i="4"/>
  <c r="O449" i="4"/>
  <c r="O450" i="4"/>
  <c r="O451" i="4"/>
  <c r="O452" i="4"/>
  <c r="O453" i="4"/>
  <c r="O454" i="4"/>
  <c r="O455" i="4"/>
  <c r="O456" i="4"/>
  <c r="O457" i="4"/>
  <c r="O458" i="4"/>
  <c r="O459" i="4"/>
  <c r="O460" i="4"/>
  <c r="O461" i="4"/>
  <c r="O462" i="4"/>
  <c r="O463" i="4"/>
  <c r="O464" i="4"/>
  <c r="O465" i="4"/>
  <c r="O466" i="4"/>
  <c r="O467" i="4"/>
  <c r="O468" i="4"/>
  <c r="O469" i="4"/>
  <c r="O470" i="4"/>
  <c r="O471" i="4"/>
  <c r="O472" i="4"/>
  <c r="O5" i="4"/>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138" i="3"/>
  <c r="M139" i="3"/>
  <c r="M140" i="3"/>
  <c r="M141" i="3"/>
  <c r="M142" i="3"/>
  <c r="M143" i="3"/>
  <c r="M144" i="3"/>
  <c r="M145" i="3"/>
  <c r="M146" i="3"/>
  <c r="M147" i="3"/>
  <c r="M148" i="3"/>
  <c r="M149" i="3"/>
  <c r="M150" i="3"/>
  <c r="M151" i="3"/>
  <c r="M152" i="3"/>
  <c r="M153" i="3"/>
  <c r="M154" i="3"/>
  <c r="M155" i="3"/>
  <c r="M156" i="3"/>
  <c r="M157" i="3"/>
  <c r="M158" i="3"/>
  <c r="M159" i="3"/>
  <c r="M160" i="3"/>
  <c r="M161" i="3"/>
  <c r="M162" i="3"/>
  <c r="M163" i="3"/>
  <c r="M164" i="3"/>
  <c r="M165" i="3"/>
  <c r="M166" i="3"/>
  <c r="M167" i="3"/>
  <c r="M168" i="3"/>
  <c r="M169" i="3"/>
  <c r="M170" i="3"/>
  <c r="M171" i="3"/>
  <c r="M172" i="3"/>
  <c r="M173" i="3"/>
  <c r="M174" i="3"/>
  <c r="M175" i="3"/>
  <c r="M176" i="3"/>
  <c r="M177" i="3"/>
  <c r="M178" i="3"/>
  <c r="M179" i="3"/>
  <c r="M180" i="3"/>
  <c r="M181" i="3"/>
  <c r="M182" i="3"/>
  <c r="M183" i="3"/>
  <c r="M184" i="3"/>
  <c r="M185" i="3"/>
  <c r="M186" i="3"/>
  <c r="M187" i="3"/>
  <c r="M188" i="3"/>
  <c r="M189" i="3"/>
  <c r="M190" i="3"/>
  <c r="M191" i="3"/>
  <c r="M192" i="3"/>
  <c r="M193" i="3"/>
  <c r="M194" i="3"/>
  <c r="M195" i="3"/>
  <c r="M196" i="3"/>
  <c r="M197" i="3"/>
  <c r="M198" i="3"/>
  <c r="M199" i="3"/>
  <c r="M200" i="3"/>
  <c r="M201" i="3"/>
  <c r="M202" i="3"/>
  <c r="M203" i="3"/>
  <c r="M204" i="3"/>
  <c r="M205" i="3"/>
  <c r="M206" i="3"/>
  <c r="M207" i="3"/>
  <c r="M208" i="3"/>
  <c r="M209" i="3"/>
  <c r="M210" i="3"/>
  <c r="M211" i="3"/>
  <c r="M212" i="3"/>
  <c r="M213" i="3"/>
  <c r="M214" i="3"/>
  <c r="M215" i="3"/>
  <c r="M216" i="3"/>
  <c r="M217" i="3"/>
  <c r="M218" i="3"/>
  <c r="M219" i="3"/>
  <c r="M220" i="3"/>
  <c r="M221" i="3"/>
  <c r="M222" i="3"/>
  <c r="M223" i="3"/>
  <c r="M224" i="3"/>
  <c r="M225" i="3"/>
  <c r="M226" i="3"/>
  <c r="M227" i="3"/>
  <c r="M228" i="3"/>
  <c r="M229" i="3"/>
  <c r="M230" i="3"/>
  <c r="M231" i="3"/>
  <c r="M232" i="3"/>
  <c r="M233" i="3"/>
  <c r="M234" i="3"/>
  <c r="M235" i="3"/>
  <c r="M236" i="3"/>
  <c r="M237" i="3"/>
  <c r="M238" i="3"/>
  <c r="M239" i="3"/>
  <c r="M240" i="3"/>
  <c r="M241" i="3"/>
  <c r="M242" i="3"/>
  <c r="M243" i="3"/>
  <c r="M244" i="3"/>
  <c r="M245" i="3"/>
  <c r="M246" i="3"/>
  <c r="M247" i="3"/>
  <c r="M248" i="3"/>
  <c r="M249" i="3"/>
  <c r="M250" i="3"/>
  <c r="M251" i="3"/>
  <c r="M252" i="3"/>
  <c r="M253" i="3"/>
  <c r="M254" i="3"/>
  <c r="M255" i="3"/>
  <c r="M256" i="3"/>
  <c r="M257" i="3"/>
  <c r="M258" i="3"/>
  <c r="M259" i="3"/>
  <c r="M260" i="3"/>
  <c r="M261" i="3"/>
  <c r="M262" i="3"/>
  <c r="M263" i="3"/>
  <c r="M264" i="3"/>
  <c r="M265" i="3"/>
  <c r="M266" i="3"/>
  <c r="M267" i="3"/>
  <c r="M268" i="3"/>
  <c r="M269" i="3"/>
  <c r="M270" i="3"/>
  <c r="M271" i="3"/>
  <c r="M272" i="3"/>
  <c r="M273" i="3"/>
  <c r="M274" i="3"/>
  <c r="M275" i="3"/>
  <c r="M276" i="3"/>
  <c r="M277" i="3"/>
  <c r="M278" i="3"/>
  <c r="M279" i="3"/>
  <c r="M280" i="3"/>
  <c r="M281" i="3"/>
  <c r="M282" i="3"/>
  <c r="M283" i="3"/>
  <c r="M284" i="3"/>
  <c r="M285" i="3"/>
  <c r="M286" i="3"/>
  <c r="M287" i="3"/>
  <c r="M288" i="3"/>
  <c r="M289" i="3"/>
  <c r="M290" i="3"/>
  <c r="M291" i="3"/>
  <c r="M292" i="3"/>
  <c r="M293" i="3"/>
  <c r="M294" i="3"/>
  <c r="M295" i="3"/>
  <c r="M296" i="3"/>
  <c r="M297" i="3"/>
  <c r="M298" i="3"/>
  <c r="M299" i="3"/>
  <c r="M300" i="3"/>
  <c r="M301" i="3"/>
  <c r="M302" i="3"/>
  <c r="M303" i="3"/>
  <c r="M304" i="3"/>
  <c r="M305" i="3"/>
  <c r="M306" i="3"/>
  <c r="M307" i="3"/>
  <c r="M308" i="3"/>
  <c r="M309" i="3"/>
  <c r="M310" i="3"/>
  <c r="M311" i="3"/>
  <c r="M312" i="3"/>
  <c r="M313" i="3"/>
  <c r="M314" i="3"/>
  <c r="M315" i="3"/>
  <c r="M316" i="3"/>
  <c r="M317" i="3"/>
  <c r="M318" i="3"/>
  <c r="M319" i="3"/>
  <c r="M320" i="3"/>
  <c r="M321" i="3"/>
  <c r="M322" i="3"/>
  <c r="M323" i="3"/>
  <c r="M324" i="3"/>
  <c r="M325" i="3"/>
  <c r="M326" i="3"/>
  <c r="M327" i="3"/>
  <c r="M328" i="3"/>
  <c r="M329" i="3"/>
  <c r="M330" i="3"/>
  <c r="M331" i="3"/>
  <c r="M332" i="3"/>
  <c r="M333" i="3"/>
  <c r="M334" i="3"/>
  <c r="M335" i="3"/>
  <c r="M336" i="3"/>
  <c r="M337" i="3"/>
  <c r="M338" i="3"/>
  <c r="M339" i="3"/>
  <c r="M340" i="3"/>
  <c r="M341" i="3"/>
  <c r="M342" i="3"/>
  <c r="M343" i="3"/>
  <c r="M344" i="3"/>
  <c r="M345" i="3"/>
  <c r="M346" i="3"/>
  <c r="M347" i="3"/>
  <c r="M348" i="3"/>
  <c r="M349" i="3"/>
  <c r="M350" i="3"/>
  <c r="M351" i="3"/>
  <c r="M352" i="3"/>
  <c r="M353" i="3"/>
  <c r="M354" i="3"/>
  <c r="M355" i="3"/>
  <c r="M356" i="3"/>
  <c r="M5" i="3"/>
  <c r="D18" i="1"/>
  <c r="E18" i="1"/>
  <c r="F18" i="1"/>
  <c r="G18" i="1"/>
  <c r="H18" i="1"/>
  <c r="I18" i="1"/>
  <c r="J18" i="1"/>
  <c r="C18" i="1"/>
  <c r="L20" i="1"/>
  <c r="K20" i="1"/>
  <c r="K18" i="1" l="1"/>
  <c r="L18" i="1" l="1"/>
</calcChain>
</file>

<file path=xl/sharedStrings.xml><?xml version="1.0" encoding="utf-8"?>
<sst xmlns="http://schemas.openxmlformats.org/spreadsheetml/2006/main" count="1637" uniqueCount="402">
  <si>
    <t>Mg#</t>
  </si>
  <si>
    <t>MnO</t>
  </si>
  <si>
    <t>MgO</t>
  </si>
  <si>
    <t>CaO</t>
  </si>
  <si>
    <t>Co</t>
  </si>
  <si>
    <t>Cr</t>
  </si>
  <si>
    <t>Ni</t>
  </si>
  <si>
    <t>V</t>
  </si>
  <si>
    <t>Zn</t>
  </si>
  <si>
    <t>Ce</t>
  </si>
  <si>
    <t>Ga</t>
  </si>
  <si>
    <t>Rb</t>
  </si>
  <si>
    <t>Ba</t>
  </si>
  <si>
    <t>Sr</t>
  </si>
  <si>
    <t>Th</t>
  </si>
  <si>
    <t>Y</t>
  </si>
  <si>
    <t>Zr</t>
  </si>
  <si>
    <t>K2-81A</t>
  </si>
  <si>
    <t>K2-81B</t>
  </si>
  <si>
    <t>K2-81C</t>
  </si>
  <si>
    <t>K2-81D</t>
  </si>
  <si>
    <t>K2-82</t>
  </si>
  <si>
    <t>K2-85</t>
  </si>
  <si>
    <t>K2-86</t>
  </si>
  <si>
    <t>K2-87A</t>
  </si>
  <si>
    <t>K2-87B</t>
  </si>
  <si>
    <t>K2-88</t>
  </si>
  <si>
    <t>K2-89</t>
  </si>
  <si>
    <t>K2-90</t>
  </si>
  <si>
    <t>K2-90/1</t>
  </si>
  <si>
    <t>K2-92</t>
  </si>
  <si>
    <t>K2-93</t>
  </si>
  <si>
    <t>K2-94</t>
  </si>
  <si>
    <t>K2-95</t>
  </si>
  <si>
    <t>K2-96</t>
  </si>
  <si>
    <t>K2-96B</t>
  </si>
  <si>
    <t>K2-97</t>
  </si>
  <si>
    <t>7403-1</t>
  </si>
  <si>
    <t>7404-3</t>
  </si>
  <si>
    <t>7406-1</t>
  </si>
  <si>
    <t>7407-1</t>
  </si>
  <si>
    <t>7423-1</t>
  </si>
  <si>
    <t>7423-2</t>
  </si>
  <si>
    <t>7423-3</t>
  </si>
  <si>
    <t>7424-1</t>
  </si>
  <si>
    <t>7428-1</t>
  </si>
  <si>
    <t>Сумма</t>
  </si>
  <si>
    <r>
      <t>SiO</t>
    </r>
    <r>
      <rPr>
        <vertAlign val="subscript"/>
        <sz val="12"/>
        <color theme="1"/>
        <rFont val="Times New Roman"/>
        <family val="1"/>
        <charset val="204"/>
      </rPr>
      <t>2</t>
    </r>
  </si>
  <si>
    <r>
      <t>TiO</t>
    </r>
    <r>
      <rPr>
        <vertAlign val="subscript"/>
        <sz val="12"/>
        <color theme="1"/>
        <rFont val="Times New Roman"/>
        <family val="1"/>
        <charset val="204"/>
      </rPr>
      <t>2</t>
    </r>
  </si>
  <si>
    <r>
      <t>Al</t>
    </r>
    <r>
      <rPr>
        <vertAlign val="subscript"/>
        <sz val="12"/>
        <color theme="1"/>
        <rFont val="Times New Roman"/>
        <family val="1"/>
        <charset val="204"/>
      </rPr>
      <t>2</t>
    </r>
    <r>
      <rPr>
        <sz val="12"/>
        <color theme="1"/>
        <rFont val="Times New Roman"/>
        <family val="1"/>
        <charset val="204"/>
      </rPr>
      <t>O</t>
    </r>
    <r>
      <rPr>
        <vertAlign val="subscript"/>
        <sz val="12"/>
        <color theme="1"/>
        <rFont val="Times New Roman"/>
        <family val="1"/>
        <charset val="204"/>
      </rPr>
      <t>3</t>
    </r>
  </si>
  <si>
    <r>
      <t>Fe</t>
    </r>
    <r>
      <rPr>
        <vertAlign val="subscript"/>
        <sz val="12"/>
        <color theme="1"/>
        <rFont val="Times New Roman"/>
        <family val="1"/>
        <charset val="204"/>
      </rPr>
      <t>2</t>
    </r>
    <r>
      <rPr>
        <sz val="12"/>
        <color theme="1"/>
        <rFont val="Times New Roman"/>
        <family val="1"/>
        <charset val="204"/>
      </rPr>
      <t>O</t>
    </r>
    <r>
      <rPr>
        <vertAlign val="subscript"/>
        <sz val="12"/>
        <color theme="1"/>
        <rFont val="Times New Roman"/>
        <family val="1"/>
        <charset val="204"/>
      </rPr>
      <t>3</t>
    </r>
  </si>
  <si>
    <r>
      <t>Na</t>
    </r>
    <r>
      <rPr>
        <vertAlign val="subscript"/>
        <sz val="12"/>
        <color theme="1"/>
        <rFont val="Times New Roman"/>
        <family val="1"/>
        <charset val="204"/>
      </rPr>
      <t>2</t>
    </r>
    <r>
      <rPr>
        <sz val="12"/>
        <color theme="1"/>
        <rFont val="Times New Roman"/>
        <family val="1"/>
        <charset val="204"/>
      </rPr>
      <t>O</t>
    </r>
  </si>
  <si>
    <r>
      <t>K</t>
    </r>
    <r>
      <rPr>
        <vertAlign val="subscript"/>
        <sz val="12"/>
        <color theme="1"/>
        <rFont val="Times New Roman"/>
        <family val="1"/>
        <charset val="204"/>
      </rPr>
      <t>2</t>
    </r>
    <r>
      <rPr>
        <sz val="12"/>
        <color theme="1"/>
        <rFont val="Times New Roman"/>
        <family val="1"/>
        <charset val="204"/>
      </rPr>
      <t>O</t>
    </r>
  </si>
  <si>
    <r>
      <t>P</t>
    </r>
    <r>
      <rPr>
        <vertAlign val="subscript"/>
        <sz val="12"/>
        <color theme="1"/>
        <rFont val="Times New Roman"/>
        <family val="1"/>
        <charset val="204"/>
      </rPr>
      <t>2</t>
    </r>
    <r>
      <rPr>
        <sz val="12"/>
        <color theme="1"/>
        <rFont val="Times New Roman"/>
        <family val="1"/>
        <charset val="204"/>
      </rPr>
      <t>O</t>
    </r>
    <r>
      <rPr>
        <vertAlign val="subscript"/>
        <sz val="12"/>
        <color theme="1"/>
        <rFont val="Times New Roman"/>
        <family val="1"/>
        <charset val="204"/>
      </rPr>
      <t>5</t>
    </r>
  </si>
  <si>
    <r>
      <t>H</t>
    </r>
    <r>
      <rPr>
        <vertAlign val="subscript"/>
        <sz val="12"/>
        <color theme="1"/>
        <rFont val="Times New Roman"/>
        <family val="1"/>
        <charset val="204"/>
      </rPr>
      <t>2</t>
    </r>
    <r>
      <rPr>
        <sz val="12"/>
        <color theme="1"/>
        <rFont val="Times New Roman"/>
        <family val="1"/>
        <charset val="204"/>
      </rPr>
      <t>O</t>
    </r>
  </si>
  <si>
    <r>
      <t>CO</t>
    </r>
    <r>
      <rPr>
        <vertAlign val="subscript"/>
        <sz val="12"/>
        <color theme="1"/>
        <rFont val="Times New Roman"/>
        <family val="1"/>
        <charset val="204"/>
      </rPr>
      <t>2</t>
    </r>
  </si>
  <si>
    <t xml:space="preserve">   MgO   </t>
  </si>
  <si>
    <t xml:space="preserve">   MnO   </t>
  </si>
  <si>
    <t xml:space="preserve">   FeO   </t>
  </si>
  <si>
    <t xml:space="preserve">   CaO   </t>
  </si>
  <si>
    <t xml:space="preserve">   NiO   </t>
  </si>
  <si>
    <t xml:space="preserve">  Total  </t>
  </si>
  <si>
    <t xml:space="preserve">SCOL </t>
  </si>
  <si>
    <r>
      <t>Cr</t>
    </r>
    <r>
      <rPr>
        <vertAlign val="subscript"/>
        <sz val="12"/>
        <color theme="1"/>
        <rFont val="Times New Roman"/>
        <family val="1"/>
        <charset val="204"/>
      </rPr>
      <t>2</t>
    </r>
    <r>
      <rPr>
        <sz val="12"/>
        <color theme="1"/>
        <rFont val="Times New Roman"/>
        <family val="1"/>
        <charset val="204"/>
      </rPr>
      <t>O</t>
    </r>
    <r>
      <rPr>
        <vertAlign val="subscript"/>
        <sz val="12"/>
        <color theme="1"/>
        <rFont val="Times New Roman"/>
        <family val="1"/>
        <charset val="204"/>
      </rPr>
      <t>3</t>
    </r>
  </si>
  <si>
    <t>FeO</t>
  </si>
  <si>
    <t>NiO</t>
  </si>
  <si>
    <t>Образец</t>
  </si>
  <si>
    <t xml:space="preserve">33-1 </t>
  </si>
  <si>
    <t xml:space="preserve">33-2 </t>
  </si>
  <si>
    <t xml:space="preserve">19c </t>
  </si>
  <si>
    <t xml:space="preserve">19r </t>
  </si>
  <si>
    <t xml:space="preserve">24a </t>
  </si>
  <si>
    <t xml:space="preserve">24b </t>
  </si>
  <si>
    <t xml:space="preserve">1c </t>
  </si>
  <si>
    <t xml:space="preserve">1r </t>
  </si>
  <si>
    <t xml:space="preserve">2c </t>
  </si>
  <si>
    <t xml:space="preserve">2r </t>
  </si>
  <si>
    <t xml:space="preserve">25a </t>
  </si>
  <si>
    <t xml:space="preserve">25b </t>
  </si>
  <si>
    <t xml:space="preserve">26a </t>
  </si>
  <si>
    <t xml:space="preserve">26b </t>
  </si>
  <si>
    <t xml:space="preserve">6a </t>
  </si>
  <si>
    <t xml:space="preserve">6b </t>
  </si>
  <si>
    <t xml:space="preserve">8b </t>
  </si>
  <si>
    <t xml:space="preserve">13a </t>
  </si>
  <si>
    <t xml:space="preserve">13b </t>
  </si>
  <si>
    <t xml:space="preserve">20a </t>
  </si>
  <si>
    <t xml:space="preserve">20b </t>
  </si>
  <si>
    <t xml:space="preserve">11a </t>
  </si>
  <si>
    <t xml:space="preserve">11b </t>
  </si>
  <si>
    <t xml:space="preserve">21a </t>
  </si>
  <si>
    <t xml:space="preserve">21b </t>
  </si>
  <si>
    <t xml:space="preserve">23a </t>
  </si>
  <si>
    <t xml:space="preserve">23b </t>
  </si>
  <si>
    <t xml:space="preserve">17a </t>
  </si>
  <si>
    <t xml:space="preserve">17b </t>
  </si>
  <si>
    <t xml:space="preserve">29a </t>
  </si>
  <si>
    <t xml:space="preserve">29b </t>
  </si>
  <si>
    <t xml:space="preserve">4b </t>
  </si>
  <si>
    <t xml:space="preserve">14a </t>
  </si>
  <si>
    <t xml:space="preserve">14b </t>
  </si>
  <si>
    <t>4a</t>
  </si>
  <si>
    <t>5b</t>
  </si>
  <si>
    <t>15a</t>
  </si>
  <si>
    <t>15b</t>
  </si>
  <si>
    <t>11a</t>
  </si>
  <si>
    <t>№ анализа</t>
  </si>
  <si>
    <t xml:space="preserve">KAug </t>
  </si>
  <si>
    <t xml:space="preserve">Cr-Aug </t>
  </si>
  <si>
    <t xml:space="preserve">10c </t>
  </si>
  <si>
    <t xml:space="preserve">10r </t>
  </si>
  <si>
    <t xml:space="preserve">11c </t>
  </si>
  <si>
    <t xml:space="preserve">11r </t>
  </si>
  <si>
    <t xml:space="preserve">12c </t>
  </si>
  <si>
    <t xml:space="preserve">13c </t>
  </si>
  <si>
    <t xml:space="preserve">13z2 </t>
  </si>
  <si>
    <t xml:space="preserve">14c </t>
  </si>
  <si>
    <t xml:space="preserve">14r </t>
  </si>
  <si>
    <t xml:space="preserve">15c </t>
  </si>
  <si>
    <t xml:space="preserve">15r1 </t>
  </si>
  <si>
    <t xml:space="preserve">15r2 </t>
  </si>
  <si>
    <t xml:space="preserve">16c </t>
  </si>
  <si>
    <t xml:space="preserve">16r </t>
  </si>
  <si>
    <t xml:space="preserve">17c </t>
  </si>
  <si>
    <t xml:space="preserve">17r </t>
  </si>
  <si>
    <t xml:space="preserve">5c </t>
  </si>
  <si>
    <t xml:space="preserve">5z1 </t>
  </si>
  <si>
    <t xml:space="preserve">5z2 </t>
  </si>
  <si>
    <t xml:space="preserve">8c </t>
  </si>
  <si>
    <t xml:space="preserve">8z1 </t>
  </si>
  <si>
    <t xml:space="preserve">8z2 </t>
  </si>
  <si>
    <t xml:space="preserve">2r1 </t>
  </si>
  <si>
    <t xml:space="preserve">2r2 </t>
  </si>
  <si>
    <t xml:space="preserve">4z1 </t>
  </si>
  <si>
    <t xml:space="preserve">4z2 </t>
  </si>
  <si>
    <t xml:space="preserve">5r </t>
  </si>
  <si>
    <t xml:space="preserve">6z1 </t>
  </si>
  <si>
    <t xml:space="preserve">6z2 </t>
  </si>
  <si>
    <t xml:space="preserve">6z3 </t>
  </si>
  <si>
    <t xml:space="preserve">6z4 </t>
  </si>
  <si>
    <t xml:space="preserve">9z1 </t>
  </si>
  <si>
    <t xml:space="preserve">13r </t>
  </si>
  <si>
    <t xml:space="preserve">15r </t>
  </si>
  <si>
    <t xml:space="preserve">23c </t>
  </si>
  <si>
    <t xml:space="preserve">23r </t>
  </si>
  <si>
    <t xml:space="preserve">7z1 </t>
  </si>
  <si>
    <t xml:space="preserve">7z2 </t>
  </si>
  <si>
    <t xml:space="preserve">9z2 </t>
  </si>
  <si>
    <t xml:space="preserve">13z1 </t>
  </si>
  <si>
    <t xml:space="preserve">15z1 </t>
  </si>
  <si>
    <t xml:space="preserve">15z2 </t>
  </si>
  <si>
    <t xml:space="preserve">17z1 </t>
  </si>
  <si>
    <t xml:space="preserve">17z2 </t>
  </si>
  <si>
    <t xml:space="preserve">20z1 </t>
  </si>
  <si>
    <t xml:space="preserve">20z2 </t>
  </si>
  <si>
    <t xml:space="preserve">29c </t>
  </si>
  <si>
    <t xml:space="preserve">29r </t>
  </si>
  <si>
    <t xml:space="preserve">30c </t>
  </si>
  <si>
    <t xml:space="preserve">30r </t>
  </si>
  <si>
    <t xml:space="preserve">1z1 </t>
  </si>
  <si>
    <t xml:space="preserve">1z2 </t>
  </si>
  <si>
    <t xml:space="preserve">3z1 </t>
  </si>
  <si>
    <t xml:space="preserve">12z1 </t>
  </si>
  <si>
    <t xml:space="preserve">12z2 </t>
  </si>
  <si>
    <t xml:space="preserve">2z1 </t>
  </si>
  <si>
    <t xml:space="preserve">2z2 </t>
  </si>
  <si>
    <t xml:space="preserve">3z2 </t>
  </si>
  <si>
    <t xml:space="preserve">4c </t>
  </si>
  <si>
    <t xml:space="preserve">4r </t>
  </si>
  <si>
    <t xml:space="preserve">9c </t>
  </si>
  <si>
    <t xml:space="preserve">9r </t>
  </si>
  <si>
    <t xml:space="preserve">10z1 </t>
  </si>
  <si>
    <t xml:space="preserve">10z2 </t>
  </si>
  <si>
    <t xml:space="preserve">16z1 </t>
  </si>
  <si>
    <t xml:space="preserve">16z2 </t>
  </si>
  <si>
    <t xml:space="preserve">6c </t>
  </si>
  <si>
    <t xml:space="preserve">6r </t>
  </si>
  <si>
    <t xml:space="preserve">8r </t>
  </si>
  <si>
    <t xml:space="preserve">12zr </t>
  </si>
  <si>
    <t xml:space="preserve">14z1 </t>
  </si>
  <si>
    <t xml:space="preserve">14zr </t>
  </si>
  <si>
    <t xml:space="preserve">3c </t>
  </si>
  <si>
    <t xml:space="preserve">3r </t>
  </si>
  <si>
    <t xml:space="preserve">5c1 </t>
  </si>
  <si>
    <t xml:space="preserve">5c2 </t>
  </si>
  <si>
    <t xml:space="preserve">7c </t>
  </si>
  <si>
    <t xml:space="preserve">7r </t>
  </si>
  <si>
    <t xml:space="preserve">5c-r </t>
  </si>
  <si>
    <t xml:space="preserve">16c1 </t>
  </si>
  <si>
    <t xml:space="preserve">16c2 </t>
  </si>
  <si>
    <t xml:space="preserve">18b </t>
  </si>
  <si>
    <t xml:space="preserve">19c1 </t>
  </si>
  <si>
    <t xml:space="preserve">19c2 </t>
  </si>
  <si>
    <t xml:space="preserve">6_1 </t>
  </si>
  <si>
    <t xml:space="preserve">6_2 </t>
  </si>
  <si>
    <t xml:space="preserve">6_3 </t>
  </si>
  <si>
    <t xml:space="preserve">2z3 </t>
  </si>
  <si>
    <t xml:space="preserve">2z4 </t>
  </si>
  <si>
    <t xml:space="preserve">2z5 </t>
  </si>
  <si>
    <t xml:space="preserve">7c1 </t>
  </si>
  <si>
    <t xml:space="preserve">7c2 </t>
  </si>
  <si>
    <t xml:space="preserve">2c1 </t>
  </si>
  <si>
    <t xml:space="preserve">2c2 </t>
  </si>
  <si>
    <t xml:space="preserve">3z3 </t>
  </si>
  <si>
    <t xml:space="preserve">3z4 </t>
  </si>
  <si>
    <t xml:space="preserve">5z3 </t>
  </si>
  <si>
    <t xml:space="preserve">5z4 </t>
  </si>
  <si>
    <t xml:space="preserve">5z5 </t>
  </si>
  <si>
    <t xml:space="preserve">5z6 </t>
  </si>
  <si>
    <t xml:space="preserve">5z7 </t>
  </si>
  <si>
    <t xml:space="preserve">32c </t>
  </si>
  <si>
    <t xml:space="preserve">32z1 </t>
  </si>
  <si>
    <t xml:space="preserve">32r </t>
  </si>
  <si>
    <t xml:space="preserve">20c </t>
  </si>
  <si>
    <t xml:space="preserve">20z3 </t>
  </si>
  <si>
    <t xml:space="preserve">20r </t>
  </si>
  <si>
    <t xml:space="preserve">15z3 </t>
  </si>
  <si>
    <t xml:space="preserve">15z4 </t>
  </si>
  <si>
    <t xml:space="preserve">6zr </t>
  </si>
  <si>
    <t xml:space="preserve">10_1 </t>
  </si>
  <si>
    <t xml:space="preserve">10_2 </t>
  </si>
  <si>
    <t xml:space="preserve">16z3 </t>
  </si>
  <si>
    <t xml:space="preserve">18c1 </t>
  </si>
  <si>
    <t xml:space="preserve">18c2 </t>
  </si>
  <si>
    <t xml:space="preserve">26c </t>
  </si>
  <si>
    <t xml:space="preserve">26z1 </t>
  </si>
  <si>
    <t xml:space="preserve">26z2 </t>
  </si>
  <si>
    <t xml:space="preserve">26z3 </t>
  </si>
  <si>
    <t xml:space="preserve">3_1 </t>
  </si>
  <si>
    <t xml:space="preserve">3_2 </t>
  </si>
  <si>
    <t xml:space="preserve">13_1 </t>
  </si>
  <si>
    <t xml:space="preserve">13_2 </t>
  </si>
  <si>
    <t xml:space="preserve">14_1 </t>
  </si>
  <si>
    <t xml:space="preserve">14_2 </t>
  </si>
  <si>
    <t xml:space="preserve">29z1 </t>
  </si>
  <si>
    <t xml:space="preserve">29z2 </t>
  </si>
  <si>
    <t xml:space="preserve">1c2 </t>
  </si>
  <si>
    <t xml:space="preserve">9lamell </t>
  </si>
  <si>
    <t xml:space="preserve">11dark_inc </t>
  </si>
  <si>
    <t xml:space="preserve">12c2 </t>
  </si>
  <si>
    <t xml:space="preserve">12r </t>
  </si>
  <si>
    <t xml:space="preserve">12opx </t>
  </si>
  <si>
    <t xml:space="preserve">18c </t>
  </si>
  <si>
    <t xml:space="preserve">18r </t>
  </si>
  <si>
    <t xml:space="preserve">19cpx </t>
  </si>
  <si>
    <t xml:space="preserve">19opx </t>
  </si>
  <si>
    <t xml:space="preserve">7404-3 </t>
  </si>
  <si>
    <t>12a</t>
  </si>
  <si>
    <t>12b</t>
  </si>
  <si>
    <t>4b</t>
  </si>
  <si>
    <t>4d</t>
  </si>
  <si>
    <t>4e</t>
  </si>
  <si>
    <t>14a</t>
  </si>
  <si>
    <t>14b</t>
  </si>
  <si>
    <t>14d</t>
  </si>
  <si>
    <t xml:space="preserve">KakH </t>
  </si>
  <si>
    <t xml:space="preserve">ArH </t>
  </si>
  <si>
    <t xml:space="preserve">Plag </t>
  </si>
  <si>
    <t xml:space="preserve">1light </t>
  </si>
  <si>
    <t xml:space="preserve">1dark </t>
  </si>
  <si>
    <t xml:space="preserve">2light </t>
  </si>
  <si>
    <t xml:space="preserve">2dark </t>
  </si>
  <si>
    <t xml:space="preserve">3dark </t>
  </si>
  <si>
    <t xml:space="preserve">3light </t>
  </si>
  <si>
    <t xml:space="preserve">8dark </t>
  </si>
  <si>
    <t xml:space="preserve">8light </t>
  </si>
  <si>
    <t xml:space="preserve">3c2 </t>
  </si>
  <si>
    <t xml:space="preserve">3c3 </t>
  </si>
  <si>
    <t xml:space="preserve">9c2 </t>
  </si>
  <si>
    <t xml:space="preserve">11c1 </t>
  </si>
  <si>
    <t xml:space="preserve">11c2 </t>
  </si>
  <si>
    <t xml:space="preserve">11c3 </t>
  </si>
  <si>
    <t xml:space="preserve">11c4 </t>
  </si>
  <si>
    <t xml:space="preserve">11c5 </t>
  </si>
  <si>
    <r>
      <t>Na</t>
    </r>
    <r>
      <rPr>
        <vertAlign val="subscript"/>
        <sz val="12"/>
        <color theme="1"/>
        <rFont val="Times New Roman"/>
        <family val="1"/>
        <charset val="204"/>
      </rPr>
      <t>2</t>
    </r>
    <r>
      <rPr>
        <sz val="12"/>
        <color theme="1"/>
        <rFont val="Times New Roman"/>
        <family val="1"/>
        <charset val="204"/>
      </rPr>
      <t xml:space="preserve">O </t>
    </r>
  </si>
  <si>
    <t xml:space="preserve">11z1 </t>
  </si>
  <si>
    <t xml:space="preserve">11z2 </t>
  </si>
  <si>
    <t xml:space="preserve">14c1 </t>
  </si>
  <si>
    <t xml:space="preserve">14c2 </t>
  </si>
  <si>
    <t xml:space="preserve">19z1 </t>
  </si>
  <si>
    <t xml:space="preserve">2rim </t>
  </si>
  <si>
    <t xml:space="preserve">3_1light </t>
  </si>
  <si>
    <t xml:space="preserve">3_2grey </t>
  </si>
  <si>
    <t xml:space="preserve">3_3rim </t>
  </si>
  <si>
    <t xml:space="preserve">3_4 </t>
  </si>
  <si>
    <t xml:space="preserve">3_5 </t>
  </si>
  <si>
    <t xml:space="preserve">3_6c </t>
  </si>
  <si>
    <t xml:space="preserve">3_6r </t>
  </si>
  <si>
    <t xml:space="preserve">3_7c </t>
  </si>
  <si>
    <t xml:space="preserve">3_7z1 </t>
  </si>
  <si>
    <t xml:space="preserve">3_7z2 </t>
  </si>
  <si>
    <t xml:space="preserve">3_8 </t>
  </si>
  <si>
    <t xml:space="preserve">3_9 </t>
  </si>
  <si>
    <t xml:space="preserve">3_10 </t>
  </si>
  <si>
    <t xml:space="preserve">3_11c </t>
  </si>
  <si>
    <t xml:space="preserve">3_11r </t>
  </si>
  <si>
    <t xml:space="preserve">3_12 </t>
  </si>
  <si>
    <t xml:space="preserve">3_13 </t>
  </si>
  <si>
    <t xml:space="preserve">3_14 </t>
  </si>
  <si>
    <t xml:space="preserve">3_15c </t>
  </si>
  <si>
    <t xml:space="preserve">3_15r </t>
  </si>
  <si>
    <t xml:space="preserve">3_16 </t>
  </si>
  <si>
    <t xml:space="preserve">3_17c1 </t>
  </si>
  <si>
    <t xml:space="preserve">3_17c2 </t>
  </si>
  <si>
    <t xml:space="preserve">3c1 </t>
  </si>
  <si>
    <t xml:space="preserve">12_1 </t>
  </si>
  <si>
    <t xml:space="preserve">12_2 </t>
  </si>
  <si>
    <t xml:space="preserve">12_3 </t>
  </si>
  <si>
    <t xml:space="preserve">12_4 </t>
  </si>
  <si>
    <t xml:space="preserve">12_5 </t>
  </si>
  <si>
    <t xml:space="preserve">14light </t>
  </si>
  <si>
    <t xml:space="preserve">14dark </t>
  </si>
  <si>
    <t>K2-83E</t>
  </si>
  <si>
    <t>K2-84B</t>
  </si>
  <si>
    <t>Plag</t>
  </si>
  <si>
    <t>Coeff1</t>
  </si>
  <si>
    <t>Coeff2</t>
  </si>
  <si>
    <t>7635-1</t>
  </si>
  <si>
    <t>-</t>
  </si>
  <si>
    <t>BHVO-2</t>
  </si>
  <si>
    <t>BCR-2</t>
  </si>
  <si>
    <t>AGV-2</t>
  </si>
  <si>
    <t>Dy</t>
  </si>
  <si>
    <t>Er</t>
  </si>
  <si>
    <t>Eu</t>
  </si>
  <si>
    <t>Gd</t>
  </si>
  <si>
    <t>Hf</t>
  </si>
  <si>
    <t>Ho</t>
  </si>
  <si>
    <t>La</t>
  </si>
  <si>
    <t>Li</t>
  </si>
  <si>
    <t>Lu</t>
  </si>
  <si>
    <t>Nb</t>
  </si>
  <si>
    <t>Nd</t>
  </si>
  <si>
    <t>Pr</t>
  </si>
  <si>
    <t>Sc</t>
  </si>
  <si>
    <t>Sm</t>
  </si>
  <si>
    <t>Ta</t>
  </si>
  <si>
    <t>Tb</t>
  </si>
  <si>
    <t>Tm</t>
  </si>
  <si>
    <t>U</t>
  </si>
  <si>
    <t>Yb</t>
  </si>
  <si>
    <t>ICPMS</t>
  </si>
  <si>
    <t>Ti</t>
  </si>
  <si>
    <t>XRF</t>
  </si>
  <si>
    <t>(ppm)</t>
  </si>
  <si>
    <t>JB-2</t>
  </si>
  <si>
    <t>JB-3</t>
  </si>
  <si>
    <t>JA-2</t>
  </si>
  <si>
    <t>JR-1</t>
  </si>
  <si>
    <t>&lt;6</t>
  </si>
  <si>
    <t>&lt;5</t>
  </si>
  <si>
    <t>&lt;8</t>
  </si>
  <si>
    <t>JB-2 ref (1)</t>
  </si>
  <si>
    <t>JB-3 ref (2)</t>
  </si>
  <si>
    <t>JA-2 ref (1)</t>
  </si>
  <si>
    <t>JR-1 ref (2)</t>
  </si>
  <si>
    <t>2SE (95%CL)</t>
  </si>
  <si>
    <t>(1) Jochum K.P., Weis U., Schwager B., Stoll B., Wilson S.A., Haug G.H., Andreae M.O., Enzweiler J. Reference Values Following ISO Guidelines for Frequently Requested Rock Reference Materials. Geostandards and Geoanalytical Research. 2016. 40 (3):333-350. doi:10.1111/j.1751-908X.2015.00392.x</t>
  </si>
  <si>
    <t xml:space="preserve">(2) Govindaraju K. Compilation of working values and sample descriptions for 383 geostandards. Geostandards Newsletter. 1994. 18 (Special Issue):158  </t>
  </si>
  <si>
    <t xml:space="preserve">Standard </t>
  </si>
  <si>
    <t>(wt. %)</t>
  </si>
  <si>
    <t>Sample</t>
  </si>
  <si>
    <t>average</t>
  </si>
  <si>
    <t>Reference value</t>
  </si>
  <si>
    <t>2 SD</t>
  </si>
  <si>
    <t>2SE - 2 standard errors of the average value</t>
  </si>
  <si>
    <t>2 SD - 2 standard deviations</t>
  </si>
  <si>
    <t>The reference values are given after  (Jochum et al., 2016).</t>
  </si>
  <si>
    <t>Standard</t>
  </si>
  <si>
    <t>Total</t>
  </si>
  <si>
    <t>1 sd</t>
  </si>
  <si>
    <t>Reference value (Batanova et al., 2015)</t>
  </si>
  <si>
    <t>Secondary standards for olivine measurement</t>
  </si>
  <si>
    <t>Secondary standards for clinopyroxene measurement</t>
  </si>
  <si>
    <t>Reference value (Kakanui augite NMNH 122142, Smitsonian)</t>
  </si>
  <si>
    <t>Secondary standards for amphibole measurement</t>
  </si>
  <si>
    <t>Reference value (Plagioclase NMNH 115900, Smitsonian)</t>
  </si>
  <si>
    <t>Secondary standards for plagioclase measurement</t>
  </si>
  <si>
    <t>The correction of amphibole composition</t>
  </si>
  <si>
    <t>average Coeff</t>
  </si>
  <si>
    <t>Reference value (Kakanui hornblende NMNH 143965, Smitsonian)</t>
  </si>
  <si>
    <t xml:space="preserve">average </t>
  </si>
  <si>
    <t>Reference value (Chromium augite NMNH 164905, Smitsonian)</t>
  </si>
  <si>
    <t>Sample #</t>
  </si>
  <si>
    <t>Analysis number</t>
  </si>
  <si>
    <r>
      <rPr>
        <b/>
        <sz val="12"/>
        <color theme="1"/>
        <rFont val="Times New Roman"/>
        <family val="1"/>
        <charset val="204"/>
      </rPr>
      <t>Supplementary 1:  ESM_1.</t>
    </r>
    <r>
      <rPr>
        <sz val="12"/>
        <color theme="1"/>
        <rFont val="Times New Roman"/>
        <family val="1"/>
        <charset val="204"/>
      </rPr>
      <t xml:space="preserve"> XRF secondary standards measurements</t>
    </r>
  </si>
  <si>
    <r>
      <rPr>
        <b/>
        <sz val="12"/>
        <color theme="1"/>
        <rFont val="Times New Roman"/>
        <family val="1"/>
        <charset val="204"/>
      </rPr>
      <t>Supplementary 1:  ESM_2.</t>
    </r>
    <r>
      <rPr>
        <sz val="12"/>
        <color theme="1"/>
        <rFont val="Times New Roman"/>
        <family val="1"/>
        <charset val="204"/>
      </rPr>
      <t xml:space="preserve"> ICP-MS secondary standards measurements</t>
    </r>
  </si>
  <si>
    <r>
      <rPr>
        <b/>
        <sz val="12"/>
        <color theme="1"/>
        <rFont val="Times New Roman"/>
        <family val="1"/>
        <charset val="204"/>
      </rPr>
      <t>Supplementary 1:  ESM_3</t>
    </r>
    <r>
      <rPr>
        <sz val="12"/>
        <color theme="1"/>
        <rFont val="Times New Roman"/>
        <family val="1"/>
        <charset val="204"/>
      </rPr>
      <t>. EPMA secondary standards measurements</t>
    </r>
  </si>
  <si>
    <r>
      <rPr>
        <b/>
        <sz val="12"/>
        <color theme="1"/>
        <rFont val="Times New Roman"/>
        <family val="1"/>
        <charset val="204"/>
      </rPr>
      <t xml:space="preserve">Supplementary 1: ESM_4. </t>
    </r>
    <r>
      <rPr>
        <sz val="12"/>
        <color theme="1"/>
        <rFont val="Times New Roman"/>
        <family val="1"/>
        <charset val="204"/>
      </rPr>
      <t xml:space="preserve"> Whole rock composition of the studied samples</t>
    </r>
  </si>
  <si>
    <r>
      <t xml:space="preserve">Supplementary 1: ESM_5.  </t>
    </r>
    <r>
      <rPr>
        <sz val="12"/>
        <color theme="1"/>
        <rFont val="Times New Roman"/>
        <family val="1"/>
        <charset val="204"/>
      </rPr>
      <t>Olivine phenocrysts composition</t>
    </r>
  </si>
  <si>
    <r>
      <rPr>
        <b/>
        <sz val="12"/>
        <color theme="1"/>
        <rFont val="Times New Roman"/>
        <family val="1"/>
        <charset val="204"/>
      </rPr>
      <t>Supplementary 1: ESM_6.</t>
    </r>
    <r>
      <rPr>
        <sz val="12"/>
        <color theme="1"/>
        <rFont val="Times New Roman"/>
        <family val="1"/>
        <charset val="204"/>
      </rPr>
      <t xml:space="preserve"> Pyroxene phenocrysts composition</t>
    </r>
  </si>
  <si>
    <r>
      <rPr>
        <b/>
        <sz val="12"/>
        <color theme="1"/>
        <rFont val="Times New Roman"/>
        <family val="1"/>
        <charset val="204"/>
      </rPr>
      <t>Supplementary 1: ESM_7.</t>
    </r>
    <r>
      <rPr>
        <sz val="12"/>
        <color theme="1"/>
        <rFont val="Times New Roman"/>
        <family val="1"/>
        <charset val="204"/>
      </rPr>
      <t xml:space="preserve">  Amphibole phenocrysts composition</t>
    </r>
  </si>
  <si>
    <r>
      <rPr>
        <b/>
        <sz val="12"/>
        <color theme="1"/>
        <rFont val="Times New Roman"/>
        <family val="1"/>
        <charset val="204"/>
      </rPr>
      <t>Supplementary 1: ESM_8</t>
    </r>
    <r>
      <rPr>
        <sz val="12"/>
        <color theme="1"/>
        <rFont val="Times New Roman"/>
        <family val="1"/>
        <charset val="204"/>
      </rPr>
      <t>. Plagioclase phenocrysts composition</t>
    </r>
  </si>
  <si>
    <t>K2-83A</t>
  </si>
  <si>
    <t>K2-83B</t>
  </si>
  <si>
    <t>K2-83D</t>
  </si>
  <si>
    <t>K2-84A</t>
  </si>
  <si>
    <t>K2-84C</t>
  </si>
  <si>
    <t>K2-84D</t>
  </si>
  <si>
    <t>ZAR-11-1B</t>
  </si>
  <si>
    <t>ZAR-11-2A</t>
  </si>
  <si>
    <r>
      <rPr>
        <i/>
        <sz val="12"/>
        <color theme="1"/>
        <rFont val="Times New Roman"/>
        <family val="1"/>
        <charset val="204"/>
      </rPr>
      <t>An</t>
    </r>
    <r>
      <rPr>
        <sz val="12"/>
        <color theme="1"/>
        <rFont val="Times New Roman"/>
        <family val="1"/>
        <charset val="204"/>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</si>
</sst>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7" x14ac:knownFonts="1">
    <font>
      <sz val="11"/>
      <color theme="1"/>
      <name val="Calibri"/>
      <family val="2"/>
      <charset val="204"/>
      <scheme val="minor"/>
    </font>
    <font>
      <sz val="12"/>
      <color theme="1"/>
      <name val="Times New Roman"/>
      <family val="1"/>
      <charset val="204"/>
    </font>
    <font>
      <sz val="10"/>
      <name val="Arial Cyr"/>
      <charset val="204"/>
    </font>
    <font>
      <vertAlign val="subscript"/>
      <sz val="12"/>
      <color theme="1"/>
      <name val="Times New Roman"/>
      <family val="1"/>
      <charset val="204"/>
    </font>
    <font>
      <b/>
      <sz val="12"/>
      <color theme="1"/>
      <name val="Times New Roman"/>
      <family val="1"/>
      <charset val="204"/>
    </font>
    <font>
      <sz val="11"/>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trike/>
      <sz val="11"/>
      <color rgb="FFFF0000"/>
      <name val="Calibri"/>
      <family val="2"/>
      <charset val="204"/>
      <scheme val="minor"/>
    </font>
    <font>
      <sz val="12"/>
      <name val="Times New Roman"/>
      <family val="1"/>
      <charset val="204"/>
    </font>
    <font>
      <sz val="11"/>
      <name val="Calibri"/>
      <family val="2"/>
      <charset val="204"/>
      <scheme val="minor"/>
    </font>
    <font>
      <strike/>
      <sz val="12"/>
      <color rgb="FFFF0000"/>
      <name val="Times New Roman"/>
      <family val="1"/>
      <charset val="204"/>
    </font>
    <font>
      <i/>
      <sz val="12"/>
      <color theme="1"/>
      <name val="Times New Roman"/>
      <family val="1"/>
      <charset val="204"/>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top style="thin">
        <color indexed="64"/>
      </top>
      <bottom/>
      <diagonal/>
    </border>
  </borders>
  <cellStyleXfs count="43">
    <xf numFmtId="0" fontId="0" fillId="0" borderId="0"/>
    <xf numFmtId="0" fontId="6" fillId="0" borderId="0" applyNumberFormat="0" applyFill="0" applyBorder="0" applyAlignment="0" applyProtection="0"/>
    <xf numFmtId="0" fontId="7" fillId="0" borderId="4" applyNumberFormat="0" applyFill="0" applyAlignment="0" applyProtection="0"/>
    <xf numFmtId="0" fontId="8" fillId="0" borderId="5" applyNumberFormat="0" applyFill="0" applyAlignment="0" applyProtection="0"/>
    <xf numFmtId="0" fontId="9" fillId="0" borderId="6"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7" applyNumberFormat="0" applyAlignment="0" applyProtection="0"/>
    <xf numFmtId="0" fontId="14" fillId="6" borderId="8" applyNumberFormat="0" applyAlignment="0" applyProtection="0"/>
    <xf numFmtId="0" fontId="15" fillId="6" borderId="7" applyNumberFormat="0" applyAlignment="0" applyProtection="0"/>
    <xf numFmtId="0" fontId="16" fillId="0" borderId="9" applyNumberFormat="0" applyFill="0" applyAlignment="0" applyProtection="0"/>
    <xf numFmtId="0" fontId="17" fillId="7" borderId="10" applyNumberFormat="0" applyAlignment="0" applyProtection="0"/>
    <xf numFmtId="0" fontId="18" fillId="0" borderId="0" applyNumberFormat="0" applyFill="0" applyBorder="0" applyAlignment="0" applyProtection="0"/>
    <xf numFmtId="0" fontId="5" fillId="8" borderId="11" applyNumberFormat="0" applyFont="0" applyAlignment="0" applyProtection="0"/>
    <xf numFmtId="0" fontId="19" fillId="0" borderId="0" applyNumberFormat="0" applyFill="0" applyBorder="0" applyAlignment="0" applyProtection="0"/>
    <xf numFmtId="0" fontId="20" fillId="0" borderId="12"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0" fontId="2" fillId="0" borderId="0"/>
  </cellStyleXfs>
  <cellXfs count="60">
    <xf numFmtId="0" fontId="0" fillId="0" borderId="0" xfId="0"/>
    <xf numFmtId="0" fontId="1" fillId="0" borderId="0" xfId="0" applyFont="1" applyAlignment="1">
      <alignment horizontal="left" vertical="center"/>
    </xf>
    <xf numFmtId="2" fontId="1" fillId="0" borderId="1" xfId="0" applyNumberFormat="1"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1" fontId="1" fillId="0" borderId="0" xfId="0" applyNumberFormat="1" applyFont="1" applyAlignment="1">
      <alignment horizontal="center" vertical="center"/>
    </xf>
    <xf numFmtId="2" fontId="1" fillId="0" borderId="3" xfId="0" applyNumberFormat="1" applyFont="1" applyBorder="1" applyAlignment="1">
      <alignment horizontal="center" vertical="center"/>
    </xf>
    <xf numFmtId="2" fontId="1" fillId="0" borderId="2" xfId="0" applyNumberFormat="1" applyFont="1" applyBorder="1" applyAlignment="1">
      <alignment horizontal="center" vertical="center"/>
    </xf>
    <xf numFmtId="2" fontId="1" fillId="0" borderId="0" xfId="0" applyNumberFormat="1" applyFont="1" applyAlignment="1">
      <alignment horizontal="center" vertical="center"/>
    </xf>
    <xf numFmtId="0" fontId="0" fillId="0" borderId="0" xfId="0" applyAlignment="1">
      <alignment horizontal="center" vertical="center"/>
    </xf>
    <xf numFmtId="165" fontId="1" fillId="0" borderId="0" xfId="0" applyNumberFormat="1" applyFont="1" applyAlignment="1">
      <alignment horizontal="center" vertical="center"/>
    </xf>
    <xf numFmtId="165" fontId="1" fillId="0" borderId="1" xfId="0" applyNumberFormat="1" applyFont="1" applyBorder="1" applyAlignment="1">
      <alignment horizontal="center" vertical="center"/>
    </xf>
    <xf numFmtId="0" fontId="1" fillId="0" borderId="1" xfId="0" applyFont="1" applyBorder="1" applyAlignment="1">
      <alignment horizontal="center"/>
    </xf>
    <xf numFmtId="2" fontId="1" fillId="0" borderId="1" xfId="0" applyNumberFormat="1" applyFont="1" applyBorder="1" applyAlignment="1">
      <alignment horizontal="center"/>
    </xf>
    <xf numFmtId="0" fontId="1" fillId="0" borderId="0" xfId="0" applyFont="1" applyAlignment="1">
      <alignment horizontal="center"/>
    </xf>
    <xf numFmtId="165" fontId="1" fillId="0" borderId="0" xfId="0" applyNumberFormat="1" applyFont="1" applyAlignment="1">
      <alignment horizontal="center"/>
    </xf>
    <xf numFmtId="2" fontId="1" fillId="0" borderId="0" xfId="0" applyNumberFormat="1" applyFont="1" applyAlignment="1">
      <alignment horizontal="center"/>
    </xf>
    <xf numFmtId="49" fontId="1" fillId="0" borderId="0" xfId="0" applyNumberFormat="1" applyFont="1" applyAlignment="1">
      <alignment horizontal="center" vertical="center"/>
    </xf>
    <xf numFmtId="164" fontId="1" fillId="0" borderId="0" xfId="0" applyNumberFormat="1" applyFont="1" applyAlignment="1">
      <alignment horizontal="center" vertical="center"/>
    </xf>
    <xf numFmtId="164" fontId="1" fillId="0" borderId="2" xfId="0" applyNumberFormat="1" applyFont="1" applyBorder="1" applyAlignment="1">
      <alignment horizontal="center" vertical="center"/>
    </xf>
    <xf numFmtId="49"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164" fontId="1" fillId="0" borderId="3" xfId="0" applyNumberFormat="1" applyFont="1" applyBorder="1" applyAlignment="1">
      <alignment horizontal="center" vertical="center"/>
    </xf>
    <xf numFmtId="16" fontId="1" fillId="0" borderId="0" xfId="0" applyNumberFormat="1" applyFont="1" applyAlignment="1">
      <alignment horizontal="center" vertical="center"/>
    </xf>
    <xf numFmtId="2" fontId="1" fillId="0" borderId="3" xfId="0" applyNumberFormat="1" applyFont="1" applyBorder="1" applyAlignment="1">
      <alignment horizontal="center"/>
    </xf>
    <xf numFmtId="2" fontId="1" fillId="0" borderId="2" xfId="0" applyNumberFormat="1" applyFont="1" applyBorder="1" applyAlignment="1">
      <alignment horizontal="center"/>
    </xf>
    <xf numFmtId="2" fontId="1" fillId="0" borderId="0" xfId="0" applyNumberFormat="1" applyFont="1" applyAlignment="1">
      <alignment horizontal="left" vertical="center"/>
    </xf>
    <xf numFmtId="0" fontId="1" fillId="0" borderId="1" xfId="0" applyFont="1" applyBorder="1" applyAlignment="1">
      <alignment horizontal="left" vertical="center"/>
    </xf>
    <xf numFmtId="1" fontId="1" fillId="0" borderId="1" xfId="0" applyNumberFormat="1" applyFont="1" applyBorder="1" applyAlignment="1">
      <alignment horizontal="center" vertical="center"/>
    </xf>
    <xf numFmtId="0" fontId="4" fillId="0" borderId="13" xfId="0" applyFont="1" applyBorder="1" applyAlignment="1">
      <alignment horizontal="center" vertical="center"/>
    </xf>
    <xf numFmtId="2" fontId="4" fillId="0" borderId="14" xfId="0" applyNumberFormat="1" applyFont="1" applyBorder="1" applyAlignment="1">
      <alignment horizontal="center" vertical="center"/>
    </xf>
    <xf numFmtId="164" fontId="4" fillId="0" borderId="13" xfId="0" applyNumberFormat="1" applyFont="1" applyBorder="1" applyAlignment="1">
      <alignment horizontal="center" vertical="center"/>
    </xf>
    <xf numFmtId="1" fontId="4" fillId="0" borderId="13" xfId="0" applyNumberFormat="1" applyFont="1" applyBorder="1" applyAlignment="1">
      <alignment horizontal="center" vertical="center"/>
    </xf>
    <xf numFmtId="2" fontId="4" fillId="0" borderId="13" xfId="0" applyNumberFormat="1" applyFont="1" applyBorder="1" applyAlignment="1">
      <alignment horizontal="center" vertical="center"/>
    </xf>
    <xf numFmtId="165" fontId="4" fillId="0" borderId="13" xfId="0" applyNumberFormat="1" applyFont="1" applyBorder="1" applyAlignment="1">
      <alignment horizontal="center" vertical="center"/>
    </xf>
    <xf numFmtId="0" fontId="4" fillId="0" borderId="0" xfId="0" applyFont="1" applyAlignment="1">
      <alignment horizontal="center" vertical="center"/>
    </xf>
    <xf numFmtId="0" fontId="20" fillId="0" borderId="0" xfId="0" applyFont="1"/>
    <xf numFmtId="2" fontId="4" fillId="0" borderId="2" xfId="0" applyNumberFormat="1" applyFont="1" applyBorder="1" applyAlignment="1">
      <alignment horizontal="center" vertical="center"/>
    </xf>
    <xf numFmtId="164" fontId="4" fillId="0" borderId="0" xfId="0" applyNumberFormat="1" applyFont="1" applyAlignment="1">
      <alignment horizontal="center" vertical="center"/>
    </xf>
    <xf numFmtId="1" fontId="4" fillId="0" borderId="0" xfId="0" applyNumberFormat="1" applyFont="1" applyAlignment="1">
      <alignment horizontal="center" vertical="center"/>
    </xf>
    <xf numFmtId="2" fontId="4" fillId="0" borderId="0" xfId="0" applyNumberFormat="1" applyFont="1" applyAlignment="1">
      <alignment horizontal="center" vertical="center"/>
    </xf>
    <xf numFmtId="165" fontId="4" fillId="0" borderId="0" xfId="0" applyNumberFormat="1" applyFont="1" applyAlignment="1">
      <alignment horizontal="center" vertical="center"/>
    </xf>
    <xf numFmtId="164" fontId="4" fillId="0" borderId="2" xfId="0" applyNumberFormat="1" applyFont="1" applyBorder="1" applyAlignment="1">
      <alignment horizontal="center" vertical="center"/>
    </xf>
    <xf numFmtId="0" fontId="0" fillId="0" borderId="0" xfId="0" applyAlignment="1">
      <alignment horizontal="center"/>
    </xf>
    <xf numFmtId="0" fontId="20" fillId="0" borderId="0" xfId="0" applyFont="1" applyAlignment="1">
      <alignment horizontal="center"/>
    </xf>
    <xf numFmtId="0" fontId="24" fillId="0" borderId="0" xfId="0" applyFont="1"/>
    <xf numFmtId="0" fontId="23" fillId="0" borderId="1" xfId="0" applyFont="1" applyBorder="1" applyAlignment="1">
      <alignment horizontal="center" vertical="center"/>
    </xf>
    <xf numFmtId="164" fontId="23" fillId="0" borderId="0" xfId="0" applyNumberFormat="1" applyFont="1" applyAlignment="1">
      <alignment horizontal="center" vertical="center"/>
    </xf>
    <xf numFmtId="0" fontId="25" fillId="0" borderId="0" xfId="0" applyFont="1" applyAlignment="1">
      <alignment horizontal="center" vertical="center"/>
    </xf>
    <xf numFmtId="0" fontId="22" fillId="0" borderId="0" xfId="0" applyFont="1"/>
    <xf numFmtId="0" fontId="4" fillId="0" borderId="0" xfId="0" applyFont="1" applyAlignment="1">
      <alignment horizontal="center"/>
    </xf>
    <xf numFmtId="0" fontId="1" fillId="0" borderId="0" xfId="0" applyFont="1" applyAlignment="1">
      <alignment horizontal="left"/>
    </xf>
    <xf numFmtId="0" fontId="4" fillId="0" borderId="1"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4" fillId="0" borderId="3" xfId="0" applyFont="1" applyBorder="1" applyAlignment="1">
      <alignment horizontal="center"/>
    </xf>
    <xf numFmtId="0" fontId="23" fillId="0" borderId="0" xfId="0" applyFont="1" applyAlignment="1">
      <alignment horizontal="center" vertical="center"/>
    </xf>
    <xf numFmtId="0" fontId="4" fillId="0" borderId="0" xfId="0" applyFont="1" applyAlignment="1">
      <alignment horizontal="left" vertical="center"/>
    </xf>
  </cellXfs>
  <cellStyles count="43">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Обычный 2" xfId="42" xr:uid="{00000000-0005-0000-0000-000024000000}"/>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H19"/>
  <sheetViews>
    <sheetView workbookViewId="0">
      <selection activeCell="B2" sqref="B2"/>
    </sheetView>
  </sheetViews>
  <sheetFormatPr defaultColWidth="9.08984375" defaultRowHeight="15.5" x14ac:dyDescent="0.35"/>
  <cols>
    <col min="1" max="1" width="9.08984375" style="16"/>
    <col min="2" max="2" width="10" style="16" customWidth="1"/>
    <col min="3" max="12" width="9.08984375" style="16"/>
    <col min="13" max="23" width="7.6328125" style="16" customWidth="1"/>
    <col min="24" max="24" width="6.6328125" style="16" customWidth="1"/>
    <col min="25" max="34" width="9.08984375" style="16"/>
    <col min="35" max="16384" width="9.08984375" style="45"/>
  </cols>
  <sheetData>
    <row r="2" spans="1:34" x14ac:dyDescent="0.35">
      <c r="B2" s="1" t="s">
        <v>385</v>
      </c>
    </row>
    <row r="3" spans="1:34" ht="17.5" x14ac:dyDescent="0.35">
      <c r="B3" s="14" t="s">
        <v>359</v>
      </c>
      <c r="C3" s="8" t="s">
        <v>47</v>
      </c>
      <c r="D3" s="2" t="s">
        <v>48</v>
      </c>
      <c r="E3" s="2" t="s">
        <v>49</v>
      </c>
      <c r="F3" s="2" t="s">
        <v>50</v>
      </c>
      <c r="G3" s="14" t="s">
        <v>1</v>
      </c>
      <c r="H3" s="14" t="s">
        <v>2</v>
      </c>
      <c r="I3" s="14" t="s">
        <v>3</v>
      </c>
      <c r="J3" s="2" t="s">
        <v>51</v>
      </c>
      <c r="K3" s="2" t="s">
        <v>52</v>
      </c>
      <c r="L3" s="2" t="s">
        <v>53</v>
      </c>
      <c r="M3" s="55" t="s">
        <v>4</v>
      </c>
      <c r="N3" s="14" t="s">
        <v>5</v>
      </c>
      <c r="O3" s="14" t="s">
        <v>6</v>
      </c>
      <c r="P3" s="14" t="s">
        <v>7</v>
      </c>
      <c r="Q3" s="14" t="s">
        <v>8</v>
      </c>
      <c r="R3" s="14" t="s">
        <v>331</v>
      </c>
      <c r="S3" s="14" t="s">
        <v>10</v>
      </c>
      <c r="T3" s="14" t="s">
        <v>11</v>
      </c>
      <c r="U3" s="14" t="s">
        <v>12</v>
      </c>
      <c r="V3" s="14" t="s">
        <v>13</v>
      </c>
      <c r="W3" s="14" t="s">
        <v>16</v>
      </c>
    </row>
    <row r="4" spans="1:34" x14ac:dyDescent="0.35">
      <c r="B4" s="14"/>
      <c r="C4" s="55" t="s">
        <v>360</v>
      </c>
      <c r="D4" s="55" t="s">
        <v>360</v>
      </c>
      <c r="E4" s="55" t="s">
        <v>360</v>
      </c>
      <c r="F4" s="55" t="s">
        <v>360</v>
      </c>
      <c r="G4" s="55" t="s">
        <v>360</v>
      </c>
      <c r="H4" s="55" t="s">
        <v>360</v>
      </c>
      <c r="I4" s="55" t="s">
        <v>360</v>
      </c>
      <c r="J4" s="55" t="s">
        <v>360</v>
      </c>
      <c r="K4" s="55" t="s">
        <v>360</v>
      </c>
      <c r="L4" s="55" t="s">
        <v>360</v>
      </c>
      <c r="M4" s="55" t="s">
        <v>344</v>
      </c>
      <c r="N4" s="14" t="s">
        <v>344</v>
      </c>
      <c r="O4" s="14" t="s">
        <v>344</v>
      </c>
      <c r="P4" s="14" t="s">
        <v>344</v>
      </c>
      <c r="Q4" s="14" t="s">
        <v>344</v>
      </c>
      <c r="R4" s="14" t="s">
        <v>344</v>
      </c>
      <c r="S4" s="14" t="s">
        <v>344</v>
      </c>
      <c r="T4" s="14" t="s">
        <v>344</v>
      </c>
      <c r="U4" s="14" t="s">
        <v>344</v>
      </c>
      <c r="V4" s="14" t="s">
        <v>344</v>
      </c>
      <c r="W4" s="14" t="s">
        <v>344</v>
      </c>
    </row>
    <row r="5" spans="1:34" x14ac:dyDescent="0.35">
      <c r="B5" s="16" t="s">
        <v>345</v>
      </c>
      <c r="C5" s="56">
        <v>53.19</v>
      </c>
      <c r="D5" s="16">
        <v>1.17</v>
      </c>
      <c r="E5" s="16">
        <v>14.88</v>
      </c>
      <c r="F5" s="16">
        <v>14.48</v>
      </c>
      <c r="G5" s="16">
        <v>0.21</v>
      </c>
      <c r="H5" s="16">
        <v>4.7699999999999996</v>
      </c>
      <c r="I5" s="16">
        <v>9.9</v>
      </c>
      <c r="J5" s="16">
        <v>2.31</v>
      </c>
      <c r="K5" s="16">
        <v>0.42</v>
      </c>
      <c r="L5" s="16">
        <v>0.1</v>
      </c>
      <c r="M5" s="56">
        <v>46</v>
      </c>
      <c r="N5" s="16">
        <v>30</v>
      </c>
      <c r="O5" s="16">
        <v>24</v>
      </c>
      <c r="P5" s="16">
        <v>562</v>
      </c>
      <c r="Q5" s="16">
        <v>103</v>
      </c>
      <c r="R5" s="16" t="s">
        <v>318</v>
      </c>
      <c r="S5" s="16">
        <v>21</v>
      </c>
      <c r="T5" s="16">
        <v>10</v>
      </c>
      <c r="U5" s="16">
        <v>235</v>
      </c>
      <c r="V5" s="16">
        <v>178</v>
      </c>
      <c r="W5" s="16">
        <v>40</v>
      </c>
    </row>
    <row r="6" spans="1:34" x14ac:dyDescent="0.35">
      <c r="B6" s="16" t="s">
        <v>345</v>
      </c>
      <c r="C6" s="56">
        <v>52.84</v>
      </c>
      <c r="D6" s="16">
        <v>1.1599999999999999</v>
      </c>
      <c r="E6" s="16">
        <v>14.87</v>
      </c>
      <c r="F6" s="16">
        <v>14.45</v>
      </c>
      <c r="G6" s="16">
        <v>0.21</v>
      </c>
      <c r="H6" s="16">
        <v>4.74</v>
      </c>
      <c r="I6" s="16">
        <v>9.89</v>
      </c>
      <c r="J6" s="16">
        <v>2.12</v>
      </c>
      <c r="K6" s="16">
        <v>0.41</v>
      </c>
      <c r="L6" s="16">
        <v>0.09</v>
      </c>
      <c r="M6" s="56">
        <v>42</v>
      </c>
      <c r="N6" s="16">
        <v>37</v>
      </c>
      <c r="O6" s="16">
        <v>28</v>
      </c>
      <c r="P6" s="16">
        <v>574</v>
      </c>
      <c r="Q6" s="16">
        <v>101</v>
      </c>
      <c r="R6" s="16" t="s">
        <v>318</v>
      </c>
      <c r="S6" s="16">
        <v>19</v>
      </c>
      <c r="T6" s="16">
        <v>9</v>
      </c>
      <c r="U6" s="16">
        <v>237</v>
      </c>
      <c r="V6" s="16">
        <v>174</v>
      </c>
      <c r="W6" s="16">
        <v>42</v>
      </c>
    </row>
    <row r="7" spans="1:34" x14ac:dyDescent="0.35">
      <c r="B7" s="54" t="s">
        <v>352</v>
      </c>
      <c r="C7" s="57">
        <v>53.14</v>
      </c>
      <c r="D7" s="54">
        <v>1.167</v>
      </c>
      <c r="E7" s="54">
        <v>14.62</v>
      </c>
      <c r="F7" s="54">
        <v>14.28</v>
      </c>
      <c r="G7" s="54">
        <v>0.21299999999999999</v>
      </c>
      <c r="H7" s="54">
        <v>4.43</v>
      </c>
      <c r="I7" s="54">
        <v>9.8520000000000003</v>
      </c>
      <c r="J7" s="54">
        <v>2.0499999999999998</v>
      </c>
      <c r="K7" s="54">
        <v>0.42</v>
      </c>
      <c r="L7" s="54">
        <v>9.7000000000000003E-2</v>
      </c>
      <c r="M7" s="57">
        <v>37.6</v>
      </c>
      <c r="N7" s="54">
        <v>26.7</v>
      </c>
      <c r="O7" s="54">
        <v>14.8</v>
      </c>
      <c r="P7" s="54">
        <v>572</v>
      </c>
      <c r="Q7" s="54">
        <v>110</v>
      </c>
      <c r="R7" s="54">
        <v>0.6</v>
      </c>
      <c r="S7" s="54">
        <v>16.600000000000001</v>
      </c>
      <c r="T7" s="54">
        <v>6.4</v>
      </c>
      <c r="U7" s="54">
        <v>218</v>
      </c>
      <c r="V7" s="54">
        <v>178</v>
      </c>
      <c r="W7" s="54">
        <v>48.3</v>
      </c>
    </row>
    <row r="8" spans="1:34" x14ac:dyDescent="0.35">
      <c r="B8" s="16" t="s">
        <v>346</v>
      </c>
      <c r="C8" s="56">
        <v>50.81</v>
      </c>
      <c r="D8" s="16">
        <v>1.41</v>
      </c>
      <c r="E8" s="16">
        <v>17.329999999999998</v>
      </c>
      <c r="F8" s="16">
        <v>11.99</v>
      </c>
      <c r="G8" s="16">
        <v>0.18</v>
      </c>
      <c r="H8" s="16">
        <v>5.19</v>
      </c>
      <c r="I8" s="16">
        <v>9.76</v>
      </c>
      <c r="J8" s="16">
        <v>3.05</v>
      </c>
      <c r="K8" s="16">
        <v>0.77</v>
      </c>
      <c r="L8" s="16">
        <v>0.28999999999999998</v>
      </c>
      <c r="M8" s="56">
        <v>43</v>
      </c>
      <c r="N8" s="16">
        <v>67</v>
      </c>
      <c r="O8" s="16">
        <v>31</v>
      </c>
      <c r="P8" s="16">
        <v>376</v>
      </c>
      <c r="Q8" s="16">
        <v>104</v>
      </c>
      <c r="R8" s="16" t="s">
        <v>318</v>
      </c>
      <c r="S8" s="16">
        <v>23</v>
      </c>
      <c r="T8" s="16">
        <v>23</v>
      </c>
      <c r="U8" s="16">
        <v>227</v>
      </c>
      <c r="V8" s="16">
        <v>403</v>
      </c>
      <c r="W8" s="16">
        <v>79</v>
      </c>
    </row>
    <row r="9" spans="1:34" x14ac:dyDescent="0.35">
      <c r="B9" s="16" t="s">
        <v>346</v>
      </c>
      <c r="C9" s="56">
        <v>50.68</v>
      </c>
      <c r="D9" s="16">
        <v>1.4</v>
      </c>
      <c r="E9" s="16">
        <v>17.350000000000001</v>
      </c>
      <c r="F9" s="16">
        <v>11.97</v>
      </c>
      <c r="G9" s="16">
        <v>0.17</v>
      </c>
      <c r="H9" s="16">
        <v>5.25</v>
      </c>
      <c r="I9" s="16">
        <v>9.76</v>
      </c>
      <c r="J9" s="16">
        <v>2.88</v>
      </c>
      <c r="K9" s="16">
        <v>0.77</v>
      </c>
      <c r="L9" s="16">
        <v>0.28999999999999998</v>
      </c>
      <c r="M9" s="56">
        <v>41</v>
      </c>
      <c r="N9" s="16">
        <v>63</v>
      </c>
      <c r="O9" s="16">
        <v>30</v>
      </c>
      <c r="P9" s="16">
        <v>385</v>
      </c>
      <c r="Q9" s="16">
        <v>100</v>
      </c>
      <c r="R9" s="16" t="s">
        <v>318</v>
      </c>
      <c r="S9" s="16">
        <v>22</v>
      </c>
      <c r="T9" s="16">
        <v>18</v>
      </c>
      <c r="U9" s="16">
        <v>253</v>
      </c>
      <c r="V9" s="16">
        <v>402</v>
      </c>
      <c r="W9" s="16">
        <v>80</v>
      </c>
    </row>
    <row r="10" spans="1:34" x14ac:dyDescent="0.35">
      <c r="B10" s="54" t="s">
        <v>353</v>
      </c>
      <c r="C10" s="57">
        <v>51.04</v>
      </c>
      <c r="D10" s="54">
        <v>1.45</v>
      </c>
      <c r="E10" s="54">
        <v>16.89</v>
      </c>
      <c r="F10" s="54">
        <v>11.8</v>
      </c>
      <c r="G10" s="54">
        <v>0.16</v>
      </c>
      <c r="H10" s="54">
        <v>5.2</v>
      </c>
      <c r="I10" s="54">
        <v>9.86</v>
      </c>
      <c r="J10" s="54">
        <v>2.82</v>
      </c>
      <c r="K10" s="54">
        <v>0.78</v>
      </c>
      <c r="L10" s="54">
        <v>0.28999999999999998</v>
      </c>
      <c r="M10" s="57">
        <v>36.299999999999997</v>
      </c>
      <c r="N10" s="54">
        <v>60.4</v>
      </c>
      <c r="O10" s="54">
        <v>38.299999999999997</v>
      </c>
      <c r="P10" s="54">
        <v>383</v>
      </c>
      <c r="Q10" s="54">
        <v>106</v>
      </c>
      <c r="R10" s="54">
        <v>2.2999999999999998</v>
      </c>
      <c r="S10" s="54">
        <v>20.7</v>
      </c>
      <c r="T10" s="54">
        <v>13</v>
      </c>
      <c r="U10" s="54">
        <v>251</v>
      </c>
      <c r="V10" s="54">
        <v>395</v>
      </c>
      <c r="W10" s="54">
        <v>98.3</v>
      </c>
    </row>
    <row r="11" spans="1:34" x14ac:dyDescent="0.35">
      <c r="B11" s="16" t="s">
        <v>347</v>
      </c>
      <c r="C11" s="56">
        <v>56.23</v>
      </c>
      <c r="D11" s="16">
        <v>0.67</v>
      </c>
      <c r="E11" s="16">
        <v>15.48</v>
      </c>
      <c r="F11" s="16">
        <v>6.39</v>
      </c>
      <c r="G11" s="16">
        <v>0.11</v>
      </c>
      <c r="H11" s="16">
        <v>8.01</v>
      </c>
      <c r="I11" s="16">
        <v>6.27</v>
      </c>
      <c r="J11" s="16">
        <v>3.23</v>
      </c>
      <c r="K11" s="16">
        <v>1.75</v>
      </c>
      <c r="L11" s="16">
        <v>0.16</v>
      </c>
      <c r="M11" s="56">
        <v>30</v>
      </c>
      <c r="N11" s="16">
        <v>453</v>
      </c>
      <c r="O11" s="16">
        <v>110</v>
      </c>
      <c r="P11" s="16">
        <v>123</v>
      </c>
      <c r="Q11" s="16">
        <v>59</v>
      </c>
      <c r="R11" s="16">
        <v>9</v>
      </c>
      <c r="S11" s="16">
        <v>19</v>
      </c>
      <c r="T11" s="16">
        <v>74</v>
      </c>
      <c r="U11" s="16">
        <v>319</v>
      </c>
      <c r="V11" s="16">
        <v>241</v>
      </c>
      <c r="W11" s="16">
        <v>89</v>
      </c>
    </row>
    <row r="12" spans="1:34" x14ac:dyDescent="0.35">
      <c r="B12" s="16" t="s">
        <v>347</v>
      </c>
      <c r="C12" s="56">
        <v>56.29</v>
      </c>
      <c r="D12" s="16">
        <v>0.67</v>
      </c>
      <c r="E12" s="16">
        <v>15.54</v>
      </c>
      <c r="F12" s="16">
        <v>6.38</v>
      </c>
      <c r="G12" s="16">
        <v>0.11</v>
      </c>
      <c r="H12" s="16">
        <v>8.0399999999999991</v>
      </c>
      <c r="I12" s="16">
        <v>6.26</v>
      </c>
      <c r="J12" s="16">
        <v>3.11</v>
      </c>
      <c r="K12" s="16">
        <v>1.74</v>
      </c>
      <c r="L12" s="16">
        <v>0.16</v>
      </c>
      <c r="M12" s="56">
        <v>32</v>
      </c>
      <c r="N12" s="16">
        <v>452</v>
      </c>
      <c r="O12" s="16">
        <v>107</v>
      </c>
      <c r="P12" s="16">
        <v>126</v>
      </c>
      <c r="Q12" s="16">
        <v>62</v>
      </c>
      <c r="R12" s="16">
        <v>8</v>
      </c>
      <c r="S12" s="16">
        <v>19</v>
      </c>
      <c r="T12" s="16">
        <v>74</v>
      </c>
      <c r="U12" s="16">
        <v>320</v>
      </c>
      <c r="V12" s="16">
        <v>236</v>
      </c>
      <c r="W12" s="16">
        <v>89</v>
      </c>
    </row>
    <row r="13" spans="1:34" s="46" customFormat="1" x14ac:dyDescent="0.35">
      <c r="A13" s="52"/>
      <c r="B13" s="54" t="s">
        <v>354</v>
      </c>
      <c r="C13" s="57">
        <v>56.39</v>
      </c>
      <c r="D13" s="54">
        <v>0.67</v>
      </c>
      <c r="E13" s="54">
        <v>15.51</v>
      </c>
      <c r="F13" s="54">
        <v>6.29</v>
      </c>
      <c r="G13" s="54">
        <v>0.11</v>
      </c>
      <c r="H13" s="54">
        <v>7.84</v>
      </c>
      <c r="I13" s="54">
        <v>6.26</v>
      </c>
      <c r="J13" s="54">
        <v>3.07</v>
      </c>
      <c r="K13" s="54">
        <v>1.78</v>
      </c>
      <c r="L13" s="54">
        <v>0.15</v>
      </c>
      <c r="M13" s="57">
        <v>28.3</v>
      </c>
      <c r="N13" s="54">
        <v>425</v>
      </c>
      <c r="O13" s="54">
        <v>136</v>
      </c>
      <c r="P13" s="54">
        <v>119</v>
      </c>
      <c r="Q13" s="54">
        <v>64.5</v>
      </c>
      <c r="R13" s="54">
        <v>9.3000000000000007</v>
      </c>
      <c r="S13" s="54">
        <v>16.899999999999999</v>
      </c>
      <c r="T13" s="54">
        <v>69.8</v>
      </c>
      <c r="U13" s="54">
        <v>308</v>
      </c>
      <c r="V13" s="54">
        <v>246</v>
      </c>
      <c r="W13" s="54">
        <v>109</v>
      </c>
      <c r="X13" s="52"/>
      <c r="Y13" s="52"/>
      <c r="Z13" s="52"/>
      <c r="AA13" s="52"/>
      <c r="AB13" s="52"/>
      <c r="AC13" s="52"/>
      <c r="AD13" s="52"/>
      <c r="AE13" s="52"/>
      <c r="AF13" s="52"/>
      <c r="AG13" s="52"/>
      <c r="AH13" s="52"/>
    </row>
    <row r="14" spans="1:34" x14ac:dyDescent="0.35">
      <c r="B14" s="16" t="s">
        <v>348</v>
      </c>
      <c r="C14" s="56">
        <v>74.77</v>
      </c>
      <c r="D14" s="16">
        <v>0.11</v>
      </c>
      <c r="E14" s="16">
        <v>12.83</v>
      </c>
      <c r="F14" s="16">
        <v>0.84</v>
      </c>
      <c r="G14" s="16">
        <v>0.11</v>
      </c>
      <c r="H14" s="16">
        <v>0.14000000000000001</v>
      </c>
      <c r="I14" s="16">
        <v>0.69</v>
      </c>
      <c r="J14" s="16">
        <v>4.26</v>
      </c>
      <c r="K14" s="16">
        <v>4.4400000000000004</v>
      </c>
      <c r="L14" s="16">
        <v>0.02</v>
      </c>
      <c r="M14" s="56">
        <v>5</v>
      </c>
      <c r="N14" s="16" t="s">
        <v>349</v>
      </c>
      <c r="O14" s="16" t="s">
        <v>318</v>
      </c>
      <c r="P14" s="16" t="s">
        <v>350</v>
      </c>
      <c r="Q14" s="16">
        <v>26</v>
      </c>
      <c r="R14" s="16">
        <v>11</v>
      </c>
      <c r="S14" s="16">
        <v>18</v>
      </c>
      <c r="T14" s="16">
        <v>265</v>
      </c>
      <c r="U14" s="16">
        <v>69</v>
      </c>
      <c r="V14" s="16">
        <v>28</v>
      </c>
      <c r="W14" s="16">
        <v>84</v>
      </c>
    </row>
    <row r="15" spans="1:34" x14ac:dyDescent="0.35">
      <c r="B15" s="16" t="s">
        <v>348</v>
      </c>
      <c r="C15" s="56">
        <v>74.760000000000005</v>
      </c>
      <c r="D15" s="16">
        <v>0.11</v>
      </c>
      <c r="E15" s="16">
        <v>12.79</v>
      </c>
      <c r="F15" s="16">
        <v>0.85</v>
      </c>
      <c r="G15" s="16">
        <v>0.1</v>
      </c>
      <c r="H15" s="16">
        <v>0.15</v>
      </c>
      <c r="I15" s="16">
        <v>0.69</v>
      </c>
      <c r="J15" s="16">
        <v>4.0599999999999996</v>
      </c>
      <c r="K15" s="16">
        <v>4.4400000000000004</v>
      </c>
      <c r="L15" s="16">
        <v>0.02</v>
      </c>
      <c r="M15" s="56">
        <v>7</v>
      </c>
      <c r="N15" s="16" t="s">
        <v>349</v>
      </c>
      <c r="O15" s="16" t="s">
        <v>318</v>
      </c>
      <c r="P15" s="16" t="s">
        <v>351</v>
      </c>
      <c r="Q15" s="16">
        <v>27</v>
      </c>
      <c r="R15" s="16">
        <v>12</v>
      </c>
      <c r="S15" s="16">
        <v>19</v>
      </c>
      <c r="T15" s="16">
        <v>264</v>
      </c>
      <c r="U15" s="16">
        <v>43</v>
      </c>
      <c r="V15" s="16">
        <v>28</v>
      </c>
      <c r="W15" s="16">
        <v>84</v>
      </c>
    </row>
    <row r="16" spans="1:34" s="46" customFormat="1" x14ac:dyDescent="0.35">
      <c r="A16" s="52"/>
      <c r="B16" s="54" t="s">
        <v>355</v>
      </c>
      <c r="C16" s="57">
        <v>75.41</v>
      </c>
      <c r="D16" s="54">
        <v>0.1</v>
      </c>
      <c r="E16" s="54">
        <v>12.89</v>
      </c>
      <c r="F16" s="54">
        <v>0.96</v>
      </c>
      <c r="G16" s="54">
        <v>0.1</v>
      </c>
      <c r="H16" s="54">
        <v>0.09</v>
      </c>
      <c r="I16" s="54">
        <v>0.63</v>
      </c>
      <c r="J16" s="54">
        <v>4.0999999999999996</v>
      </c>
      <c r="K16" s="54">
        <v>4.41</v>
      </c>
      <c r="L16" s="54">
        <v>0.02</v>
      </c>
      <c r="M16" s="57">
        <v>0.65</v>
      </c>
      <c r="N16" s="54">
        <v>2.2999999999999998</v>
      </c>
      <c r="O16" s="54">
        <v>0.7</v>
      </c>
      <c r="P16" s="14" t="s">
        <v>318</v>
      </c>
      <c r="Q16" s="54">
        <v>30</v>
      </c>
      <c r="R16" s="54">
        <v>15.5</v>
      </c>
      <c r="S16" s="54">
        <v>17.600000000000001</v>
      </c>
      <c r="T16" s="54">
        <v>257</v>
      </c>
      <c r="U16" s="54">
        <v>40</v>
      </c>
      <c r="V16" s="54">
        <v>30</v>
      </c>
      <c r="W16" s="54">
        <v>101</v>
      </c>
      <c r="X16" s="52"/>
      <c r="Y16" s="52"/>
      <c r="Z16" s="52"/>
      <c r="AA16" s="52"/>
      <c r="AB16" s="52"/>
      <c r="AC16" s="52"/>
      <c r="AD16" s="52"/>
      <c r="AE16" s="52"/>
      <c r="AF16" s="52"/>
      <c r="AG16" s="52"/>
      <c r="AH16" s="52"/>
    </row>
    <row r="18" spans="2:2" x14ac:dyDescent="0.35">
      <c r="B18" s="53" t="s">
        <v>357</v>
      </c>
    </row>
    <row r="19" spans="2:2" x14ac:dyDescent="0.35">
      <c r="B19" s="53" t="s">
        <v>358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K38"/>
  <sheetViews>
    <sheetView topLeftCell="A2" workbookViewId="0">
      <selection activeCell="B2" sqref="B2"/>
    </sheetView>
  </sheetViews>
  <sheetFormatPr defaultRowHeight="14.5" x14ac:dyDescent="0.35"/>
  <cols>
    <col min="2" max="2" width="14.6328125" customWidth="1"/>
    <col min="3" max="34" width="9" customWidth="1"/>
  </cols>
  <sheetData>
    <row r="2" spans="2:35" ht="15.5" x14ac:dyDescent="0.35">
      <c r="B2" s="1" t="s">
        <v>386</v>
      </c>
    </row>
    <row r="3" spans="2:35" ht="15.5" x14ac:dyDescent="0.35">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2:35" ht="15.5" x14ac:dyDescent="0.35">
      <c r="B4" s="4" t="s">
        <v>361</v>
      </c>
      <c r="C4" s="5" t="s">
        <v>329</v>
      </c>
      <c r="D4" s="4" t="s">
        <v>334</v>
      </c>
      <c r="E4" s="4" t="s">
        <v>342</v>
      </c>
      <c r="F4" s="4" t="s">
        <v>7</v>
      </c>
      <c r="G4" s="4" t="s">
        <v>5</v>
      </c>
      <c r="H4" s="4" t="s">
        <v>4</v>
      </c>
      <c r="I4" s="4" t="s">
        <v>6</v>
      </c>
      <c r="J4" s="4" t="s">
        <v>10</v>
      </c>
      <c r="K4" s="4" t="s">
        <v>11</v>
      </c>
      <c r="L4" s="4" t="s">
        <v>13</v>
      </c>
      <c r="M4" s="4" t="s">
        <v>15</v>
      </c>
      <c r="N4" s="4" t="s">
        <v>16</v>
      </c>
      <c r="O4" s="4" t="s">
        <v>331</v>
      </c>
      <c r="P4" s="4" t="s">
        <v>12</v>
      </c>
      <c r="Q4" s="4" t="s">
        <v>328</v>
      </c>
      <c r="R4" s="4" t="s">
        <v>9</v>
      </c>
      <c r="S4" s="4" t="s">
        <v>333</v>
      </c>
      <c r="T4" s="4" t="s">
        <v>332</v>
      </c>
      <c r="U4" s="4" t="s">
        <v>335</v>
      </c>
      <c r="V4" s="4" t="s">
        <v>324</v>
      </c>
      <c r="W4" s="4" t="s">
        <v>325</v>
      </c>
      <c r="X4" s="4" t="s">
        <v>337</v>
      </c>
      <c r="Y4" s="4" t="s">
        <v>322</v>
      </c>
      <c r="Z4" s="4" t="s">
        <v>327</v>
      </c>
      <c r="AA4" s="4" t="s">
        <v>323</v>
      </c>
      <c r="AB4" s="4" t="s">
        <v>338</v>
      </c>
      <c r="AC4" s="4" t="s">
        <v>340</v>
      </c>
      <c r="AD4" s="4" t="s">
        <v>330</v>
      </c>
      <c r="AE4" s="4" t="s">
        <v>326</v>
      </c>
      <c r="AF4" s="4" t="s">
        <v>336</v>
      </c>
      <c r="AG4" s="4" t="s">
        <v>14</v>
      </c>
      <c r="AH4" s="4" t="s">
        <v>339</v>
      </c>
      <c r="AI4" s="3"/>
    </row>
    <row r="5" spans="2:35" ht="15.5" x14ac:dyDescent="0.35">
      <c r="B5" s="3" t="s">
        <v>319</v>
      </c>
      <c r="C5" s="9">
        <v>4.2262192293782235</v>
      </c>
      <c r="D5" s="20">
        <v>31.680409498509029</v>
      </c>
      <c r="E5" s="7">
        <v>16536.73980402746</v>
      </c>
      <c r="F5" s="7">
        <v>310.74825076370422</v>
      </c>
      <c r="G5" s="7">
        <v>312.68428209660601</v>
      </c>
      <c r="H5" s="20">
        <v>42.961766190713654</v>
      </c>
      <c r="I5" s="7">
        <v>117.51082678416479</v>
      </c>
      <c r="J5" s="20">
        <v>16.211876253223725</v>
      </c>
      <c r="K5" s="10">
        <v>8.2665821867948104</v>
      </c>
      <c r="L5" s="7">
        <v>397.92147710628564</v>
      </c>
      <c r="M5" s="20">
        <v>24.891005738233396</v>
      </c>
      <c r="N5" s="7">
        <v>169.47942991306851</v>
      </c>
      <c r="O5" s="20">
        <v>18.128022588383839</v>
      </c>
      <c r="P5" s="7">
        <v>133.31634023225106</v>
      </c>
      <c r="Q5" s="20">
        <v>15.200144485706465</v>
      </c>
      <c r="R5" s="20">
        <v>37.57511034027106</v>
      </c>
      <c r="S5" s="10">
        <v>5.2824542670807144</v>
      </c>
      <c r="T5" s="20">
        <v>24.743398703457451</v>
      </c>
      <c r="U5" s="10">
        <v>6.0043880989835179</v>
      </c>
      <c r="V5" s="10">
        <v>2.0990016744808457</v>
      </c>
      <c r="W5" s="10">
        <v>6.147665418605941</v>
      </c>
      <c r="X5" s="12">
        <v>0.89216026535971416</v>
      </c>
      <c r="Y5" s="10">
        <v>5.1835308778106874</v>
      </c>
      <c r="Z5" s="12">
        <v>0.95652265531562297</v>
      </c>
      <c r="AA5" s="10">
        <v>2.4884439345583491</v>
      </c>
      <c r="AB5" s="12">
        <v>0.31266482801838202</v>
      </c>
      <c r="AC5" s="10">
        <v>1.9896202789169959</v>
      </c>
      <c r="AD5" s="12">
        <v>0.27750703937228</v>
      </c>
      <c r="AE5" s="10">
        <v>4.1813009996574797</v>
      </c>
      <c r="AF5" s="10">
        <v>1.4402366538699833</v>
      </c>
      <c r="AG5" s="10">
        <v>1.1906767972150027</v>
      </c>
      <c r="AH5" s="12">
        <v>0.40534524227648833</v>
      </c>
      <c r="AI5" s="3"/>
    </row>
    <row r="6" spans="2:35" ht="15.5" x14ac:dyDescent="0.35">
      <c r="B6" s="3" t="s">
        <v>319</v>
      </c>
      <c r="C6" s="9">
        <v>4.2262192293782235</v>
      </c>
      <c r="D6" s="20">
        <v>32.112627474705498</v>
      </c>
      <c r="E6" s="7">
        <v>16864.069525470684</v>
      </c>
      <c r="F6" s="7">
        <v>314.2667701852468</v>
      </c>
      <c r="G6" s="7">
        <v>310.36701239044368</v>
      </c>
      <c r="H6" s="20">
        <v>42.502990804244234</v>
      </c>
      <c r="I6" s="7">
        <v>106.49822365113067</v>
      </c>
      <c r="J6" s="20">
        <v>14.75696428178057</v>
      </c>
      <c r="K6" s="10">
        <v>7.7418897941096478</v>
      </c>
      <c r="L6" s="7">
        <v>402.70745394909869</v>
      </c>
      <c r="M6" s="20">
        <v>25.370676161313941</v>
      </c>
      <c r="N6" s="7">
        <v>170.18519058307476</v>
      </c>
      <c r="O6" s="20">
        <v>18.174744296085862</v>
      </c>
      <c r="P6" s="7">
        <v>134.82694114135876</v>
      </c>
      <c r="Q6" s="20">
        <v>15.291918942978658</v>
      </c>
      <c r="R6" s="20">
        <v>38.196466644755411</v>
      </c>
      <c r="S6" s="10">
        <v>5.3640815957110997</v>
      </c>
      <c r="T6" s="20">
        <v>25.371463900432186</v>
      </c>
      <c r="U6" s="10">
        <v>6.2800386504338599</v>
      </c>
      <c r="V6" s="10">
        <v>2.1227729278724747</v>
      </c>
      <c r="W6" s="10">
        <v>6.2876743618868218</v>
      </c>
      <c r="X6" s="12">
        <v>0.92155809645322917</v>
      </c>
      <c r="Y6" s="10">
        <v>5.4715048154668358</v>
      </c>
      <c r="Z6" s="12">
        <v>0.99632593876178688</v>
      </c>
      <c r="AA6" s="10">
        <v>2.6180503894832636</v>
      </c>
      <c r="AB6" s="12">
        <v>0.32885862389184406</v>
      </c>
      <c r="AC6" s="10">
        <v>2.0532098637379446</v>
      </c>
      <c r="AD6" s="12">
        <v>0.28120713323057711</v>
      </c>
      <c r="AE6" s="10">
        <v>4.3400845819229534</v>
      </c>
      <c r="AF6" s="10">
        <v>1.4784202271291709</v>
      </c>
      <c r="AG6" s="10">
        <v>1.1847174538855982</v>
      </c>
      <c r="AH6" s="12">
        <v>0.41517841526971855</v>
      </c>
      <c r="AI6" s="3"/>
    </row>
    <row r="7" spans="2:35" ht="15.5" x14ac:dyDescent="0.35">
      <c r="B7" s="3" t="s">
        <v>319</v>
      </c>
      <c r="C7" s="9">
        <v>4.2460141672207445</v>
      </c>
      <c r="D7" s="20">
        <v>32.614934852447348</v>
      </c>
      <c r="E7" s="7">
        <v>17366.667716887008</v>
      </c>
      <c r="F7" s="7">
        <v>327.83044536273644</v>
      </c>
      <c r="G7" s="7">
        <v>314.21686788110492</v>
      </c>
      <c r="H7" s="20">
        <v>42.217530563774375</v>
      </c>
      <c r="I7" s="20">
        <v>91.082732266472917</v>
      </c>
      <c r="J7" s="20">
        <v>14.185391721570761</v>
      </c>
      <c r="K7" s="10">
        <v>7.3349854895782967</v>
      </c>
      <c r="L7" s="7">
        <v>395.14442881477675</v>
      </c>
      <c r="M7" s="20">
        <v>24.761365083346771</v>
      </c>
      <c r="N7" s="7">
        <v>167.51437079265898</v>
      </c>
      <c r="O7" s="20">
        <v>18.349950699968435</v>
      </c>
      <c r="P7" s="7">
        <v>132.70047986161484</v>
      </c>
      <c r="Q7" s="20">
        <v>15.016595571162087</v>
      </c>
      <c r="R7" s="20">
        <v>38.038303221795758</v>
      </c>
      <c r="S7" s="10">
        <v>5.2707932201335153</v>
      </c>
      <c r="T7" s="20">
        <v>24.210135800365695</v>
      </c>
      <c r="U7" s="10">
        <v>6.0043880989835179</v>
      </c>
      <c r="V7" s="10">
        <v>2.0645333570629836</v>
      </c>
      <c r="W7" s="10">
        <v>6.045840732583482</v>
      </c>
      <c r="X7" s="12">
        <v>0.89727293163684718</v>
      </c>
      <c r="Y7" s="10">
        <v>5.2461339077359375</v>
      </c>
      <c r="Z7" s="12">
        <v>0.97393659182331971</v>
      </c>
      <c r="AA7" s="10">
        <v>2.5532471620208068</v>
      </c>
      <c r="AB7" s="12">
        <v>0.33010430049749495</v>
      </c>
      <c r="AC7" s="10">
        <v>2.0299752077456747</v>
      </c>
      <c r="AD7" s="12">
        <v>0.27504031013341534</v>
      </c>
      <c r="AE7" s="10">
        <v>4.260692790790217</v>
      </c>
      <c r="AF7" s="10">
        <v>1.4080192639325435</v>
      </c>
      <c r="AG7" s="10">
        <v>1.1918686658808835</v>
      </c>
      <c r="AH7" s="12">
        <v>0.44577050902643456</v>
      </c>
      <c r="AI7" s="3"/>
    </row>
    <row r="8" spans="2:35" ht="15.5" x14ac:dyDescent="0.35">
      <c r="B8" s="3" t="s">
        <v>319</v>
      </c>
      <c r="C8" s="9">
        <v>4.0480647887955348</v>
      </c>
      <c r="D8" s="20">
        <v>32.065901207008579</v>
      </c>
      <c r="E8" s="7">
        <v>16886.770772640026</v>
      </c>
      <c r="F8" s="7">
        <v>314.2559105574025</v>
      </c>
      <c r="G8" s="7">
        <v>305.02135317411148</v>
      </c>
      <c r="H8" s="20">
        <v>41.809730220246017</v>
      </c>
      <c r="I8" s="20">
        <v>99.28566832451007</v>
      </c>
      <c r="J8" s="20">
        <v>15.858540488730387</v>
      </c>
      <c r="K8" s="10">
        <v>7.6990577620537159</v>
      </c>
      <c r="L8" s="7">
        <v>378.81302141535031</v>
      </c>
      <c r="M8" s="20">
        <v>23.620527320344401</v>
      </c>
      <c r="N8" s="7">
        <v>160.00009542376895</v>
      </c>
      <c r="O8" s="20">
        <v>17.123505872790407</v>
      </c>
      <c r="P8" s="7">
        <v>129.04017765877694</v>
      </c>
      <c r="Q8" s="20">
        <v>14.259456298666521</v>
      </c>
      <c r="R8" s="20">
        <v>35.925691786549002</v>
      </c>
      <c r="S8" s="10">
        <v>4.955944952559169</v>
      </c>
      <c r="T8" s="20">
        <v>22.811801965591759</v>
      </c>
      <c r="U8" s="10">
        <v>5.5729350619308109</v>
      </c>
      <c r="V8" s="10">
        <v>1.9040773966694875</v>
      </c>
      <c r="W8" s="10">
        <v>5.6258139027408394</v>
      </c>
      <c r="X8" s="12">
        <v>0.8256956037569847</v>
      </c>
      <c r="Y8" s="10">
        <v>4.8830363341694873</v>
      </c>
      <c r="Z8" s="12">
        <v>0.89681773014637745</v>
      </c>
      <c r="AA8" s="10">
        <v>2.371798125125927</v>
      </c>
      <c r="AB8" s="12">
        <v>0.3039450917788255</v>
      </c>
      <c r="AC8" s="10">
        <v>1.8954587783167449</v>
      </c>
      <c r="AD8" s="12">
        <v>0.24913965312533584</v>
      </c>
      <c r="AE8" s="10">
        <v>4.0754452781471633</v>
      </c>
      <c r="AF8" s="10">
        <v>1.3268791707567702</v>
      </c>
      <c r="AG8" s="10">
        <v>1.1465776565774097</v>
      </c>
      <c r="AH8" s="12">
        <v>0.41845613960079525</v>
      </c>
      <c r="AI8" s="3"/>
    </row>
    <row r="9" spans="2:35" s="38" customFormat="1" ht="15" x14ac:dyDescent="0.35">
      <c r="B9" s="31" t="s">
        <v>362</v>
      </c>
      <c r="C9" s="32">
        <f>AVERAGE(C5:C8)</f>
        <v>4.1866293536931813</v>
      </c>
      <c r="D9" s="33">
        <f t="shared" ref="D9:AF9" si="0">AVERAGE(D5:D8)</f>
        <v>32.11846825816761</v>
      </c>
      <c r="E9" s="34">
        <f t="shared" si="0"/>
        <v>16913.561954756296</v>
      </c>
      <c r="F9" s="34">
        <f t="shared" si="0"/>
        <v>316.7753442172725</v>
      </c>
      <c r="G9" s="34">
        <f t="shared" si="0"/>
        <v>310.57237888556654</v>
      </c>
      <c r="H9" s="33">
        <f t="shared" si="0"/>
        <v>42.373004444744574</v>
      </c>
      <c r="I9" s="34">
        <f t="shared" si="0"/>
        <v>103.59436275656962</v>
      </c>
      <c r="J9" s="33">
        <f t="shared" si="0"/>
        <v>15.25319318632636</v>
      </c>
      <c r="K9" s="35">
        <f t="shared" si="0"/>
        <v>7.7606288081341184</v>
      </c>
      <c r="L9" s="34">
        <f t="shared" si="0"/>
        <v>393.64659532137784</v>
      </c>
      <c r="M9" s="33">
        <f t="shared" si="0"/>
        <v>24.660893575809631</v>
      </c>
      <c r="N9" s="34">
        <f t="shared" si="0"/>
        <v>166.79477167814278</v>
      </c>
      <c r="O9" s="33">
        <f t="shared" si="0"/>
        <v>17.944055864307135</v>
      </c>
      <c r="P9" s="34">
        <f t="shared" si="0"/>
        <v>132.47098472350041</v>
      </c>
      <c r="Q9" s="33">
        <f t="shared" si="0"/>
        <v>14.942028824628432</v>
      </c>
      <c r="R9" s="33">
        <f t="shared" si="0"/>
        <v>37.433892998342806</v>
      </c>
      <c r="S9" s="35">
        <f t="shared" si="0"/>
        <v>5.2183185088711248</v>
      </c>
      <c r="T9" s="33">
        <f t="shared" si="0"/>
        <v>24.28420009246177</v>
      </c>
      <c r="U9" s="35">
        <f t="shared" si="0"/>
        <v>5.9654374775829266</v>
      </c>
      <c r="V9" s="35">
        <f t="shared" si="0"/>
        <v>2.0475963390214478</v>
      </c>
      <c r="W9" s="35">
        <f t="shared" si="0"/>
        <v>6.026748603954271</v>
      </c>
      <c r="X9" s="36">
        <f t="shared" si="0"/>
        <v>0.88417172430169377</v>
      </c>
      <c r="Y9" s="35">
        <f t="shared" si="0"/>
        <v>5.1960514837957366</v>
      </c>
      <c r="Z9" s="36">
        <f t="shared" si="0"/>
        <v>0.95590072901177681</v>
      </c>
      <c r="AA9" s="35">
        <f t="shared" si="0"/>
        <v>2.5078849027970866</v>
      </c>
      <c r="AB9" s="36">
        <f t="shared" si="0"/>
        <v>0.31889321104663665</v>
      </c>
      <c r="AC9" s="35">
        <f t="shared" si="0"/>
        <v>1.9920660321793402</v>
      </c>
      <c r="AD9" s="36">
        <f t="shared" si="0"/>
        <v>0.27072353396540205</v>
      </c>
      <c r="AE9" s="35">
        <f t="shared" si="0"/>
        <v>4.2143809126294531</v>
      </c>
      <c r="AF9" s="35">
        <f t="shared" si="0"/>
        <v>1.413388828922117</v>
      </c>
      <c r="AG9" s="35">
        <f>AVERAGE(AG5:AG8)</f>
        <v>1.1784601433897235</v>
      </c>
      <c r="AH9" s="36">
        <f>AVERAGE(AH5:AH8)</f>
        <v>0.4211875765433592</v>
      </c>
      <c r="AI9" s="37"/>
    </row>
    <row r="10" spans="2:35" ht="15.5" x14ac:dyDescent="0.35">
      <c r="B10" s="4" t="s">
        <v>364</v>
      </c>
      <c r="C10" s="8">
        <f>_xlfn.STDEV.S(C5:C8)*2</f>
        <v>0.18569297684257113</v>
      </c>
      <c r="D10" s="23">
        <f t="shared" ref="D10:AH10" si="1">_xlfn.STDEV.S(D5:D8)*2</f>
        <v>0.76696107312635209</v>
      </c>
      <c r="E10" s="30">
        <f t="shared" si="1"/>
        <v>683.58567661192501</v>
      </c>
      <c r="F10" s="30">
        <f t="shared" si="1"/>
        <v>15.1076848645592</v>
      </c>
      <c r="G10" s="30">
        <f t="shared" si="1"/>
        <v>8.0497202483857233</v>
      </c>
      <c r="H10" s="23">
        <f t="shared" si="1"/>
        <v>0.96952691337642982</v>
      </c>
      <c r="I10" s="30">
        <f t="shared" si="1"/>
        <v>22.426357241897009</v>
      </c>
      <c r="J10" s="23">
        <f t="shared" si="1"/>
        <v>1.8874892222648536</v>
      </c>
      <c r="K10" s="2">
        <f t="shared" si="1"/>
        <v>0.76707513788539794</v>
      </c>
      <c r="L10" s="30">
        <f t="shared" si="1"/>
        <v>20.741333719443997</v>
      </c>
      <c r="M10" s="23">
        <f t="shared" si="1"/>
        <v>1.4828798087136867</v>
      </c>
      <c r="N10" s="23">
        <f t="shared" si="1"/>
        <v>9.3372214622722911</v>
      </c>
      <c r="O10" s="23">
        <f t="shared" si="1"/>
        <v>1.1106237372567778</v>
      </c>
      <c r="P10" s="30">
        <f t="shared" si="1"/>
        <v>4.9109756956973634</v>
      </c>
      <c r="Q10" s="23">
        <f t="shared" si="1"/>
        <v>0.93844711610867948</v>
      </c>
      <c r="R10" s="23">
        <f t="shared" si="1"/>
        <v>2.0789239259241925</v>
      </c>
      <c r="S10" s="2">
        <f t="shared" si="1"/>
        <v>0.35954369477638604</v>
      </c>
      <c r="T10" s="23">
        <f t="shared" si="1"/>
        <v>2.1806566949237114</v>
      </c>
      <c r="U10" s="2">
        <f t="shared" si="1"/>
        <v>0.58431309651237884</v>
      </c>
      <c r="V10" s="2">
        <f t="shared" si="1"/>
        <v>0.19724292101850513</v>
      </c>
      <c r="W10" s="2">
        <f t="shared" si="1"/>
        <v>0.570165205568679</v>
      </c>
      <c r="X10" s="13">
        <f t="shared" si="1"/>
        <v>8.2078465860312019E-2</v>
      </c>
      <c r="Y10" s="2">
        <f t="shared" si="1"/>
        <v>0.48513645721069809</v>
      </c>
      <c r="Z10" s="13">
        <f t="shared" si="1"/>
        <v>8.5250043815787796E-2</v>
      </c>
      <c r="AA10" s="2">
        <f t="shared" si="1"/>
        <v>0.21005310859133206</v>
      </c>
      <c r="AB10" s="13">
        <f t="shared" si="1"/>
        <v>2.5488219622456391E-2</v>
      </c>
      <c r="AC10" s="2">
        <f t="shared" si="1"/>
        <v>0.13911442262961501</v>
      </c>
      <c r="AD10" s="13">
        <f t="shared" si="1"/>
        <v>2.9221459415090276E-2</v>
      </c>
      <c r="AE10" s="2">
        <f t="shared" si="1"/>
        <v>0.22610792026185758</v>
      </c>
      <c r="AF10" s="2">
        <f t="shared" si="1"/>
        <v>0.12890638278098357</v>
      </c>
      <c r="AG10" s="2">
        <f t="shared" si="1"/>
        <v>4.2967926116454169E-2</v>
      </c>
      <c r="AH10" s="13">
        <f t="shared" si="1"/>
        <v>3.4619279628063479E-2</v>
      </c>
      <c r="AI10" s="3"/>
    </row>
    <row r="11" spans="2:35" ht="15.5" x14ac:dyDescent="0.35">
      <c r="B11" s="1" t="s">
        <v>363</v>
      </c>
      <c r="C11" s="9"/>
      <c r="D11" s="7"/>
      <c r="E11" s="7"/>
      <c r="F11" s="7"/>
      <c r="G11" s="7"/>
      <c r="H11" s="7"/>
      <c r="I11" s="7"/>
      <c r="J11" s="20"/>
      <c r="K11" s="10"/>
      <c r="L11" s="7"/>
      <c r="M11" s="20"/>
      <c r="N11" s="7"/>
      <c r="O11" s="20"/>
      <c r="P11" s="7"/>
      <c r="Q11" s="20"/>
      <c r="R11" s="20"/>
      <c r="S11" s="10"/>
      <c r="T11" s="20"/>
      <c r="U11" s="10"/>
      <c r="V11" s="10"/>
      <c r="W11" s="10"/>
      <c r="X11" s="12"/>
      <c r="Y11" s="10"/>
      <c r="Z11" s="10"/>
      <c r="AA11" s="10"/>
      <c r="AB11" s="12"/>
      <c r="AC11" s="10"/>
      <c r="AD11" s="12"/>
      <c r="AE11" s="10"/>
      <c r="AF11" s="10"/>
      <c r="AG11" s="10"/>
      <c r="AH11" s="12"/>
      <c r="AI11" s="3"/>
    </row>
    <row r="12" spans="2:35" s="38" customFormat="1" ht="15" x14ac:dyDescent="0.35">
      <c r="B12" s="37" t="s">
        <v>319</v>
      </c>
      <c r="C12" s="39">
        <v>4.5</v>
      </c>
      <c r="D12" s="42">
        <v>31.83</v>
      </c>
      <c r="E12" s="41">
        <v>16386</v>
      </c>
      <c r="F12" s="40">
        <v>318.2</v>
      </c>
      <c r="G12" s="40">
        <v>287.2</v>
      </c>
      <c r="H12" s="40">
        <v>44.89</v>
      </c>
      <c r="I12" s="40">
        <v>119.8</v>
      </c>
      <c r="J12" s="40">
        <v>21.37</v>
      </c>
      <c r="K12" s="42">
        <v>9.26</v>
      </c>
      <c r="L12" s="40">
        <v>394.1</v>
      </c>
      <c r="M12" s="42">
        <v>25.91</v>
      </c>
      <c r="N12" s="40">
        <v>171.2</v>
      </c>
      <c r="O12" s="40">
        <v>18.100000000000001</v>
      </c>
      <c r="P12" s="40">
        <v>130.9</v>
      </c>
      <c r="Q12" s="40">
        <v>15.2</v>
      </c>
      <c r="R12" s="40">
        <v>37.53</v>
      </c>
      <c r="S12" s="42">
        <v>5.3390000000000004</v>
      </c>
      <c r="T12" s="40">
        <v>24.27</v>
      </c>
      <c r="U12" s="42">
        <v>6.0229999999999997</v>
      </c>
      <c r="V12" s="42">
        <v>2.0430000000000001</v>
      </c>
      <c r="W12" s="42">
        <v>6.2069999999999999</v>
      </c>
      <c r="X12" s="43">
        <v>0.93920000000000003</v>
      </c>
      <c r="Y12" s="42">
        <v>5.28</v>
      </c>
      <c r="Z12" s="42">
        <v>0.98870000000000002</v>
      </c>
      <c r="AA12" s="42">
        <v>2.5110000000000001</v>
      </c>
      <c r="AB12" s="43">
        <v>0.33489999999999998</v>
      </c>
      <c r="AC12" s="42">
        <v>1.994</v>
      </c>
      <c r="AD12" s="43">
        <v>0.27539999999999998</v>
      </c>
      <c r="AE12" s="42">
        <v>4.47</v>
      </c>
      <c r="AF12" s="42">
        <v>1.1539999999999999</v>
      </c>
      <c r="AG12" s="42">
        <v>1.224</v>
      </c>
      <c r="AH12" s="43">
        <v>0.41299999999999998</v>
      </c>
      <c r="AI12" s="37"/>
    </row>
    <row r="13" spans="2:35" ht="15.5" x14ac:dyDescent="0.35">
      <c r="B13" s="4" t="s">
        <v>356</v>
      </c>
      <c r="C13" s="8">
        <v>8.5000000000000006E-2</v>
      </c>
      <c r="D13" s="2">
        <v>0.34</v>
      </c>
      <c r="E13" s="30">
        <v>107.99999999999999</v>
      </c>
      <c r="F13" s="23">
        <v>2.2999999999999998</v>
      </c>
      <c r="G13" s="23">
        <v>3.1</v>
      </c>
      <c r="H13" s="23">
        <v>0.32</v>
      </c>
      <c r="I13" s="23">
        <v>1.2</v>
      </c>
      <c r="J13" s="23">
        <v>0.2</v>
      </c>
      <c r="K13" s="2">
        <v>9.6000000000000002E-2</v>
      </c>
      <c r="L13" s="23">
        <v>1.7</v>
      </c>
      <c r="M13" s="2">
        <v>0.28000000000000003</v>
      </c>
      <c r="N13" s="23">
        <v>1.3</v>
      </c>
      <c r="O13" s="23">
        <v>0.2</v>
      </c>
      <c r="P13" s="23">
        <v>1</v>
      </c>
      <c r="Q13" s="23">
        <v>0.08</v>
      </c>
      <c r="R13" s="23">
        <v>0.19</v>
      </c>
      <c r="S13" s="2">
        <v>2.8000000000000001E-2</v>
      </c>
      <c r="T13" s="23">
        <v>0.25</v>
      </c>
      <c r="U13" s="2">
        <v>5.7000000000000002E-2</v>
      </c>
      <c r="V13" s="2">
        <v>1.2E-2</v>
      </c>
      <c r="W13" s="2">
        <v>3.7999999999999999E-2</v>
      </c>
      <c r="X13" s="13">
        <v>6.0000000000000001E-3</v>
      </c>
      <c r="Y13" s="2">
        <v>2.8000000000000001E-2</v>
      </c>
      <c r="Z13" s="2">
        <v>5.3E-3</v>
      </c>
      <c r="AA13" s="2">
        <v>1.4E-2</v>
      </c>
      <c r="AB13" s="13">
        <v>3.0999999999999999E-3</v>
      </c>
      <c r="AC13" s="2">
        <v>2.7E-2</v>
      </c>
      <c r="AD13" s="13">
        <v>2.3999999999999998E-3</v>
      </c>
      <c r="AE13" s="2">
        <v>2.5000000000000001E-2</v>
      </c>
      <c r="AF13" s="2">
        <v>1.9E-2</v>
      </c>
      <c r="AG13" s="2">
        <v>1.6E-2</v>
      </c>
      <c r="AH13" s="13">
        <v>3.5000000000000003E-2</v>
      </c>
      <c r="AI13" s="3"/>
    </row>
    <row r="14" spans="2:35" ht="15.5" x14ac:dyDescent="0.35">
      <c r="B14" s="3"/>
      <c r="C14" s="10"/>
      <c r="D14" s="20"/>
      <c r="E14" s="7"/>
      <c r="F14" s="7"/>
      <c r="G14" s="7"/>
      <c r="H14" s="20"/>
      <c r="I14" s="7"/>
      <c r="J14" s="20"/>
      <c r="K14" s="20"/>
      <c r="L14" s="20"/>
      <c r="M14" s="20"/>
      <c r="N14" s="20"/>
      <c r="O14" s="20"/>
      <c r="P14" s="7"/>
      <c r="Q14" s="20"/>
      <c r="R14" s="20"/>
      <c r="S14" s="10"/>
      <c r="T14" s="20"/>
      <c r="U14" s="10"/>
      <c r="V14" s="10"/>
      <c r="W14" s="10"/>
      <c r="X14" s="10"/>
      <c r="Y14" s="10"/>
      <c r="Z14" s="10"/>
      <c r="AA14" s="10"/>
      <c r="AB14" s="12"/>
      <c r="AC14" s="10"/>
      <c r="AD14" s="12"/>
      <c r="AE14" s="10"/>
      <c r="AF14" s="10"/>
      <c r="AG14" s="10"/>
      <c r="AH14" s="10"/>
      <c r="AI14" s="3"/>
    </row>
    <row r="15" spans="2:35" ht="15.5" x14ac:dyDescent="0.35">
      <c r="B15" s="3" t="s">
        <v>320</v>
      </c>
      <c r="C15" s="9">
        <v>8.2894948651474873</v>
      </c>
      <c r="D15" s="20">
        <v>37.529882406896981</v>
      </c>
      <c r="E15" s="7">
        <v>15137.533029742646</v>
      </c>
      <c r="F15" s="7">
        <v>463.10261847372436</v>
      </c>
      <c r="G15" s="20">
        <v>20.728991716987025</v>
      </c>
      <c r="H15" s="20">
        <v>39.000379344895101</v>
      </c>
      <c r="I15" s="20">
        <v>13.957795992330219</v>
      </c>
      <c r="J15" s="20">
        <v>22.074478682915146</v>
      </c>
      <c r="K15" s="20">
        <v>40.427802467107917</v>
      </c>
      <c r="L15" s="7">
        <v>315.54209657370916</v>
      </c>
      <c r="M15" s="20">
        <v>35.85287366005803</v>
      </c>
      <c r="N15" s="7">
        <v>176.88678508963974</v>
      </c>
      <c r="O15" s="20">
        <v>12.394449374263466</v>
      </c>
      <c r="P15" s="7">
        <v>611.16083208864814</v>
      </c>
      <c r="Q15" s="20">
        <v>24.288834652274073</v>
      </c>
      <c r="R15" s="20">
        <v>51.423487399079448</v>
      </c>
      <c r="S15" s="10">
        <v>6.6202832215808352</v>
      </c>
      <c r="T15" s="20">
        <v>28.768587677859045</v>
      </c>
      <c r="U15" s="10">
        <v>6.7816343449723302</v>
      </c>
      <c r="V15" s="10">
        <v>2.0711017297106706</v>
      </c>
      <c r="W15" s="10">
        <v>6.9160398585254139</v>
      </c>
      <c r="X15" s="10">
        <v>1.0665201245898706</v>
      </c>
      <c r="Y15" s="10">
        <v>6.6625439342762736</v>
      </c>
      <c r="Z15" s="10">
        <v>1.3362032083199011</v>
      </c>
      <c r="AA15" s="10">
        <v>3.7964231824707633</v>
      </c>
      <c r="AB15" s="12">
        <v>0.52981904134664481</v>
      </c>
      <c r="AC15" s="10">
        <v>3.5362159537339259</v>
      </c>
      <c r="AD15" s="12">
        <v>0.50532463116448179</v>
      </c>
      <c r="AE15" s="10">
        <v>4.6031453354656948</v>
      </c>
      <c r="AF15" s="10">
        <v>0.83467951370083815</v>
      </c>
      <c r="AG15" s="10">
        <v>5.4266407656854447</v>
      </c>
      <c r="AH15" s="10">
        <v>1.5285312810373237</v>
      </c>
      <c r="AI15" s="3"/>
    </row>
    <row r="16" spans="2:35" ht="15.5" x14ac:dyDescent="0.35">
      <c r="B16" s="3" t="s">
        <v>320</v>
      </c>
      <c r="C16" s="9">
        <v>8.6727526441475931</v>
      </c>
      <c r="D16" s="20">
        <v>35.180616828549233</v>
      </c>
      <c r="E16" s="7">
        <v>14673.201736316243</v>
      </c>
      <c r="F16" s="7">
        <v>439.12646539144998</v>
      </c>
      <c r="G16" s="20">
        <v>18.822261411287069</v>
      </c>
      <c r="H16" s="20">
        <v>37.395792308990842</v>
      </c>
      <c r="I16" s="20">
        <v>14.038476894019986</v>
      </c>
      <c r="J16" s="20">
        <v>21.185268574253172</v>
      </c>
      <c r="K16" s="20">
        <v>42.01281308492505</v>
      </c>
      <c r="L16" s="7">
        <v>329.10022890140323</v>
      </c>
      <c r="M16" s="20">
        <v>34.144437268397638</v>
      </c>
      <c r="N16" s="7">
        <v>170.70706988690876</v>
      </c>
      <c r="O16" s="20">
        <v>12.226661066077442</v>
      </c>
      <c r="P16" s="7">
        <v>635.45137625100858</v>
      </c>
      <c r="Q16" s="20">
        <v>23.421888046691425</v>
      </c>
      <c r="R16" s="20">
        <v>49.518391131550437</v>
      </c>
      <c r="S16" s="10">
        <v>6.3508107472150579</v>
      </c>
      <c r="T16" s="20">
        <v>27.63619922539894</v>
      </c>
      <c r="U16" s="10">
        <v>6.4148572115245992</v>
      </c>
      <c r="V16" s="10">
        <v>2.026561907566355</v>
      </c>
      <c r="W16" s="10">
        <v>6.5583136589465143</v>
      </c>
      <c r="X16" s="10">
        <v>1.0042532310883661</v>
      </c>
      <c r="Y16" s="10">
        <v>6.3419285571573445</v>
      </c>
      <c r="Z16" s="10">
        <v>1.2468640403217681</v>
      </c>
      <c r="AA16" s="10">
        <v>3.6669076794440421</v>
      </c>
      <c r="AB16" s="12">
        <v>0.49792097865176588</v>
      </c>
      <c r="AC16" s="10">
        <v>3.4216517219714881</v>
      </c>
      <c r="AD16" s="12">
        <v>0.48529652078296265</v>
      </c>
      <c r="AE16" s="10">
        <v>4.454390189974883</v>
      </c>
      <c r="AF16" s="10">
        <v>0.88610173374133627</v>
      </c>
      <c r="AG16" s="10">
        <v>5.3075375390037349</v>
      </c>
      <c r="AH16" s="10">
        <v>1.5012360795902286</v>
      </c>
      <c r="AI16" s="3"/>
    </row>
    <row r="17" spans="2:37" ht="15.5" x14ac:dyDescent="0.35">
      <c r="B17" s="3" t="s">
        <v>320</v>
      </c>
      <c r="C17" s="9">
        <v>8.4687606004862452</v>
      </c>
      <c r="D17" s="20">
        <v>35.968569258554069</v>
      </c>
      <c r="E17" s="7">
        <v>15442.784805466834</v>
      </c>
      <c r="F17" s="7">
        <v>461.79359512298072</v>
      </c>
      <c r="G17" s="20">
        <v>20.04746963984929</v>
      </c>
      <c r="H17" s="20">
        <v>37.987961334145979</v>
      </c>
      <c r="I17" s="20">
        <v>13.910732133011187</v>
      </c>
      <c r="J17" s="20">
        <v>22.593725461695865</v>
      </c>
      <c r="K17" s="20">
        <v>40.407739041565932</v>
      </c>
      <c r="L17" s="7">
        <v>324.33975239004627</v>
      </c>
      <c r="M17" s="20">
        <v>34.686926549161832</v>
      </c>
      <c r="N17" s="7">
        <v>171.02685934495216</v>
      </c>
      <c r="O17" s="20">
        <v>12.635189120791248</v>
      </c>
      <c r="P17" s="7">
        <v>622.68559579639486</v>
      </c>
      <c r="Q17" s="20">
        <v>23.672657725992195</v>
      </c>
      <c r="R17" s="20">
        <v>50.590889771048253</v>
      </c>
      <c r="S17" s="10">
        <v>6.5256037035604271</v>
      </c>
      <c r="T17" s="20">
        <v>27.910044798869684</v>
      </c>
      <c r="U17" s="10">
        <v>6.3699457257963052</v>
      </c>
      <c r="V17" s="10">
        <v>2.0042919964941976</v>
      </c>
      <c r="W17" s="10">
        <v>6.5106168323359936</v>
      </c>
      <c r="X17" s="10">
        <v>1.0090429921269433</v>
      </c>
      <c r="Y17" s="10">
        <v>6.3497484444041472</v>
      </c>
      <c r="Z17" s="10">
        <v>1.2608475622693021</v>
      </c>
      <c r="AA17" s="10">
        <v>3.585960490052341</v>
      </c>
      <c r="AB17" s="12">
        <v>0.50414499088491294</v>
      </c>
      <c r="AC17" s="10">
        <v>3.4292893374223175</v>
      </c>
      <c r="AD17" s="12">
        <v>0.50686525503998325</v>
      </c>
      <c r="AE17" s="10">
        <v>4.4626543647243722</v>
      </c>
      <c r="AF17" s="10">
        <v>0.89355422939937945</v>
      </c>
      <c r="AG17" s="10">
        <v>5.2405419739952723</v>
      </c>
      <c r="AH17" s="10">
        <v>1.4944122792284547</v>
      </c>
      <c r="AI17" s="3"/>
    </row>
    <row r="18" spans="2:37" ht="15.5" x14ac:dyDescent="0.35">
      <c r="B18" s="4" t="s">
        <v>320</v>
      </c>
      <c r="C18" s="8">
        <v>8.4254895609217186</v>
      </c>
      <c r="D18" s="23">
        <v>34.392664398544397</v>
      </c>
      <c r="E18" s="30">
        <v>15113.958671338625</v>
      </c>
      <c r="F18" s="30">
        <v>462.20054538746064</v>
      </c>
      <c r="G18" s="23">
        <v>19.871345956993469</v>
      </c>
      <c r="H18" s="23">
        <v>38.172616191452427</v>
      </c>
      <c r="I18" s="23">
        <v>13.298901961863763</v>
      </c>
      <c r="J18" s="23">
        <v>20.568663024451073</v>
      </c>
      <c r="K18" s="23">
        <v>38.495025806562971</v>
      </c>
      <c r="L18" s="30">
        <v>330.13351062479853</v>
      </c>
      <c r="M18" s="23">
        <v>33.820563070926468</v>
      </c>
      <c r="N18" s="30">
        <v>168.68461763874225</v>
      </c>
      <c r="O18" s="23">
        <v>12.56953282628367</v>
      </c>
      <c r="P18" s="30">
        <v>639.2905450176321</v>
      </c>
      <c r="Q18" s="23">
        <v>23.629668638112058</v>
      </c>
      <c r="R18" s="23">
        <v>51.29648098124418</v>
      </c>
      <c r="S18" s="2">
        <v>6.5183206637127018</v>
      </c>
      <c r="T18" s="23">
        <v>28.050668201462766</v>
      </c>
      <c r="U18" s="2">
        <v>6.4073719639032163</v>
      </c>
      <c r="V18" s="2">
        <v>1.996868692803478</v>
      </c>
      <c r="W18" s="2">
        <v>6.5026673612342396</v>
      </c>
      <c r="X18" s="2">
        <v>1.0122361661526615</v>
      </c>
      <c r="Y18" s="2">
        <v>6.3184688954169363</v>
      </c>
      <c r="Z18" s="2">
        <v>1.2484177649826051</v>
      </c>
      <c r="AA18" s="2">
        <v>3.5697710521740014</v>
      </c>
      <c r="AB18" s="13">
        <v>0.50414499088491294</v>
      </c>
      <c r="AC18" s="2">
        <v>3.3681884138156839</v>
      </c>
      <c r="AD18" s="13">
        <v>0.49145901628496858</v>
      </c>
      <c r="AE18" s="2">
        <v>4.5287677627202889</v>
      </c>
      <c r="AF18" s="2">
        <v>0.97031493467722441</v>
      </c>
      <c r="AG18" s="2">
        <v>5.4415286690206592</v>
      </c>
      <c r="AH18" s="2">
        <v>1.6308882864639302</v>
      </c>
      <c r="AI18" s="3"/>
    </row>
    <row r="19" spans="2:37" s="38" customFormat="1" ht="15" x14ac:dyDescent="0.35">
      <c r="B19" s="31" t="s">
        <v>362</v>
      </c>
      <c r="C19" s="39">
        <f>AVERAGE(C15:C18)</f>
        <v>8.4641244176757624</v>
      </c>
      <c r="D19" s="40">
        <f t="shared" ref="D19:AH19" si="2">AVERAGE(D15:D18)</f>
        <v>35.767933223136168</v>
      </c>
      <c r="E19" s="41">
        <f t="shared" si="2"/>
        <v>15091.869560716086</v>
      </c>
      <c r="F19" s="41">
        <f t="shared" si="2"/>
        <v>456.55580609390387</v>
      </c>
      <c r="G19" s="40">
        <f t="shared" si="2"/>
        <v>19.867517181279215</v>
      </c>
      <c r="H19" s="40">
        <f t="shared" si="2"/>
        <v>38.139187294871085</v>
      </c>
      <c r="I19" s="40">
        <f t="shared" si="2"/>
        <v>13.801476745306289</v>
      </c>
      <c r="J19" s="40">
        <f t="shared" si="2"/>
        <v>21.605533935828813</v>
      </c>
      <c r="K19" s="40">
        <f t="shared" si="2"/>
        <v>40.335845100040466</v>
      </c>
      <c r="L19" s="41">
        <f t="shared" si="2"/>
        <v>324.7788971224893</v>
      </c>
      <c r="M19" s="40">
        <f t="shared" si="2"/>
        <v>34.626200137135996</v>
      </c>
      <c r="N19" s="41">
        <f t="shared" si="2"/>
        <v>171.82633299006073</v>
      </c>
      <c r="O19" s="40">
        <f t="shared" si="2"/>
        <v>12.456458096853956</v>
      </c>
      <c r="P19" s="41">
        <f t="shared" si="2"/>
        <v>627.14708728842095</v>
      </c>
      <c r="Q19" s="40">
        <f t="shared" si="2"/>
        <v>23.753262265767439</v>
      </c>
      <c r="R19" s="40">
        <f t="shared" si="2"/>
        <v>50.707312320730573</v>
      </c>
      <c r="S19" s="42">
        <f t="shared" si="2"/>
        <v>6.5037545840172548</v>
      </c>
      <c r="T19" s="40">
        <f t="shared" si="2"/>
        <v>28.091374975897608</v>
      </c>
      <c r="U19" s="42">
        <f t="shared" si="2"/>
        <v>6.4934523115491132</v>
      </c>
      <c r="V19" s="42">
        <f t="shared" si="2"/>
        <v>2.0247060816436755</v>
      </c>
      <c r="W19" s="42">
        <f t="shared" si="2"/>
        <v>6.6219094277605404</v>
      </c>
      <c r="X19" s="42">
        <f t="shared" si="2"/>
        <v>1.0230131284894604</v>
      </c>
      <c r="Y19" s="42">
        <f t="shared" si="2"/>
        <v>6.4181724578136752</v>
      </c>
      <c r="Z19" s="42">
        <f t="shared" si="2"/>
        <v>1.2730831439733941</v>
      </c>
      <c r="AA19" s="42">
        <f t="shared" si="2"/>
        <v>3.6547656010352867</v>
      </c>
      <c r="AB19" s="43">
        <f t="shared" si="2"/>
        <v>0.50900750044205911</v>
      </c>
      <c r="AC19" s="42">
        <f t="shared" si="2"/>
        <v>3.4388363567358535</v>
      </c>
      <c r="AD19" s="43">
        <f t="shared" si="2"/>
        <v>0.49723635581809905</v>
      </c>
      <c r="AE19" s="42">
        <f t="shared" si="2"/>
        <v>4.5122394132213097</v>
      </c>
      <c r="AF19" s="42">
        <f t="shared" si="2"/>
        <v>0.89616260287969451</v>
      </c>
      <c r="AG19" s="42">
        <f t="shared" si="2"/>
        <v>5.3540622369262785</v>
      </c>
      <c r="AH19" s="42">
        <f t="shared" si="2"/>
        <v>1.5387669815799843</v>
      </c>
      <c r="AI19" s="37"/>
    </row>
    <row r="20" spans="2:37" ht="15.5" x14ac:dyDescent="0.35">
      <c r="B20" s="4" t="s">
        <v>364</v>
      </c>
      <c r="C20" s="8">
        <f>_xlfn.STDEV.S(C15:C18)*2</f>
        <v>0.31735440513609753</v>
      </c>
      <c r="D20" s="23">
        <f t="shared" ref="D20:AH20" si="3">_xlfn.STDEV.S(D15:D18)*2</f>
        <v>2.6785629560414752</v>
      </c>
      <c r="E20" s="30">
        <f t="shared" si="3"/>
        <v>633.50594566829375</v>
      </c>
      <c r="F20" s="30">
        <f t="shared" si="3"/>
        <v>23.264857196040786</v>
      </c>
      <c r="G20" s="23">
        <f t="shared" si="3"/>
        <v>1.5778025002066405</v>
      </c>
      <c r="H20" s="23">
        <f t="shared" si="3"/>
        <v>1.3257826037880833</v>
      </c>
      <c r="I20" s="23">
        <f t="shared" si="3"/>
        <v>0.67835382132069577</v>
      </c>
      <c r="J20" s="23">
        <f t="shared" si="3"/>
        <v>1.8067119042123367</v>
      </c>
      <c r="K20" s="23">
        <f t="shared" si="3"/>
        <v>2.8785325404339597</v>
      </c>
      <c r="L20" s="23">
        <f t="shared" si="3"/>
        <v>13.309501697486215</v>
      </c>
      <c r="M20" s="23">
        <f t="shared" si="3"/>
        <v>1.7849601949254381</v>
      </c>
      <c r="N20" s="23">
        <f t="shared" si="3"/>
        <v>7.0588439850676599</v>
      </c>
      <c r="O20" s="23">
        <f t="shared" si="3"/>
        <v>0.3676636694666871</v>
      </c>
      <c r="P20" s="30">
        <f t="shared" si="3"/>
        <v>25.609634708861098</v>
      </c>
      <c r="Q20" s="23">
        <f t="shared" si="3"/>
        <v>0.74692179946412485</v>
      </c>
      <c r="R20" s="23">
        <f t="shared" si="3"/>
        <v>1.746277663120599</v>
      </c>
      <c r="S20" s="2">
        <f t="shared" si="3"/>
        <v>0.22408419635100629</v>
      </c>
      <c r="T20" s="23">
        <f t="shared" si="3"/>
        <v>0.96632615758573204</v>
      </c>
      <c r="U20" s="2">
        <f t="shared" si="3"/>
        <v>0.38624651387588849</v>
      </c>
      <c r="V20" s="2">
        <f t="shared" si="3"/>
        <v>6.6809733216473211E-2</v>
      </c>
      <c r="W20" s="2">
        <f t="shared" si="3"/>
        <v>0.39524143564623332</v>
      </c>
      <c r="X20" s="2">
        <f t="shared" si="3"/>
        <v>5.8379221045126377E-2</v>
      </c>
      <c r="Y20" s="2">
        <f t="shared" si="3"/>
        <v>0.32691119459056028</v>
      </c>
      <c r="Z20" s="2">
        <f t="shared" si="3"/>
        <v>8.508563764270019E-2</v>
      </c>
      <c r="AA20" s="2">
        <f t="shared" si="3"/>
        <v>0.20711515984991519</v>
      </c>
      <c r="AB20" s="13">
        <f t="shared" si="3"/>
        <v>2.8362397609430379E-2</v>
      </c>
      <c r="AC20" s="2">
        <f t="shared" si="3"/>
        <v>0.140761618822349</v>
      </c>
      <c r="AD20" s="13">
        <f t="shared" si="3"/>
        <v>2.1105235086788236E-2</v>
      </c>
      <c r="AE20" s="2">
        <f t="shared" si="3"/>
        <v>0.1382860933038034</v>
      </c>
      <c r="AF20" s="2">
        <f t="shared" si="3"/>
        <v>0.1118735194525088</v>
      </c>
      <c r="AG20" s="2">
        <f t="shared" si="3"/>
        <v>0.19311280707701994</v>
      </c>
      <c r="AH20" s="2">
        <f t="shared" si="3"/>
        <v>0.12631712791740943</v>
      </c>
      <c r="AI20" s="3"/>
    </row>
    <row r="21" spans="2:37" ht="15.5" x14ac:dyDescent="0.35">
      <c r="B21" s="1" t="s">
        <v>363</v>
      </c>
      <c r="C21" s="9"/>
      <c r="D21" s="20"/>
      <c r="E21" s="7"/>
      <c r="F21" s="7"/>
      <c r="G21" s="20"/>
      <c r="H21" s="20"/>
      <c r="I21" s="20"/>
      <c r="J21" s="20"/>
      <c r="K21" s="20"/>
      <c r="L21" s="7"/>
      <c r="M21" s="20"/>
      <c r="N21" s="7"/>
      <c r="O21" s="20"/>
      <c r="P21" s="7"/>
      <c r="Q21" s="20"/>
      <c r="R21" s="20"/>
      <c r="S21" s="10"/>
      <c r="T21" s="20"/>
      <c r="U21" s="10"/>
      <c r="V21" s="10"/>
      <c r="W21" s="10"/>
      <c r="X21" s="10"/>
      <c r="Y21" s="10"/>
      <c r="Z21" s="10"/>
      <c r="AA21" s="10"/>
      <c r="AB21" s="12"/>
      <c r="AC21" s="10"/>
      <c r="AD21" s="12"/>
      <c r="AE21" s="10"/>
      <c r="AF21" s="10"/>
      <c r="AG21" s="10"/>
      <c r="AH21" s="10"/>
      <c r="AI21" s="3"/>
    </row>
    <row r="22" spans="2:37" s="38" customFormat="1" ht="15" x14ac:dyDescent="0.35">
      <c r="B22" s="37" t="s">
        <v>320</v>
      </c>
      <c r="C22" s="39">
        <v>9.1300000000000008</v>
      </c>
      <c r="D22" s="40">
        <v>33.53</v>
      </c>
      <c r="E22" s="41">
        <v>13590</v>
      </c>
      <c r="F22" s="41">
        <v>417.6</v>
      </c>
      <c r="G22" s="40">
        <v>15.85</v>
      </c>
      <c r="H22" s="40">
        <v>37.33</v>
      </c>
      <c r="I22" s="40">
        <v>12.57</v>
      </c>
      <c r="J22" s="40">
        <v>22.07</v>
      </c>
      <c r="K22" s="40">
        <v>46.02</v>
      </c>
      <c r="L22" s="41">
        <v>337.4</v>
      </c>
      <c r="M22" s="40">
        <v>36.07</v>
      </c>
      <c r="N22" s="41">
        <v>186.5</v>
      </c>
      <c r="O22" s="40">
        <v>12.44</v>
      </c>
      <c r="P22" s="41">
        <v>683.9</v>
      </c>
      <c r="Q22" s="40">
        <v>25.08</v>
      </c>
      <c r="R22" s="40">
        <v>53.12</v>
      </c>
      <c r="S22" s="42">
        <v>6.827</v>
      </c>
      <c r="T22" s="40">
        <v>28.26</v>
      </c>
      <c r="U22" s="42">
        <v>6.5469999999999997</v>
      </c>
      <c r="V22" s="42">
        <v>1.9890000000000001</v>
      </c>
      <c r="W22" s="42">
        <v>6.8109999999999999</v>
      </c>
      <c r="X22" s="42">
        <v>1.077</v>
      </c>
      <c r="Y22" s="42">
        <v>6.4240000000000004</v>
      </c>
      <c r="Z22" s="42">
        <v>1.3129999999999999</v>
      </c>
      <c r="AA22" s="42">
        <v>3.67</v>
      </c>
      <c r="AB22" s="43">
        <v>0.53410000000000002</v>
      </c>
      <c r="AC22" s="42">
        <v>3.3919999999999999</v>
      </c>
      <c r="AD22" s="43">
        <v>0.50490000000000002</v>
      </c>
      <c r="AE22" s="42">
        <v>4.9720000000000004</v>
      </c>
      <c r="AF22" s="42">
        <v>0.78500000000000003</v>
      </c>
      <c r="AG22" s="42">
        <v>5.8280000000000003</v>
      </c>
      <c r="AH22" s="42">
        <v>1.6830000000000001</v>
      </c>
      <c r="AI22" s="37"/>
    </row>
    <row r="23" spans="2:37" ht="15.5" x14ac:dyDescent="0.35">
      <c r="B23" s="4" t="s">
        <v>356</v>
      </c>
      <c r="C23" s="8">
        <v>0.22</v>
      </c>
      <c r="D23" s="23">
        <v>0.4</v>
      </c>
      <c r="E23" s="30">
        <v>144</v>
      </c>
      <c r="F23" s="30">
        <v>4.5</v>
      </c>
      <c r="G23" s="23">
        <v>0.38</v>
      </c>
      <c r="H23" s="23">
        <v>0.37</v>
      </c>
      <c r="I23" s="23">
        <v>0.3</v>
      </c>
      <c r="J23" s="23">
        <v>0.19</v>
      </c>
      <c r="K23" s="23">
        <v>0.56000000000000005</v>
      </c>
      <c r="L23" s="23">
        <v>6.7</v>
      </c>
      <c r="M23" s="23">
        <v>0.37</v>
      </c>
      <c r="N23" s="23">
        <v>1.5</v>
      </c>
      <c r="O23" s="23">
        <v>0.2</v>
      </c>
      <c r="P23" s="30">
        <v>4.7</v>
      </c>
      <c r="Q23" s="23">
        <v>0.16</v>
      </c>
      <c r="R23" s="23">
        <v>0.33</v>
      </c>
      <c r="S23" s="2">
        <v>4.3999999999999997E-2</v>
      </c>
      <c r="T23" s="23">
        <v>0.37</v>
      </c>
      <c r="U23" s="2">
        <v>4.7E-2</v>
      </c>
      <c r="V23" s="2">
        <v>2.4E-2</v>
      </c>
      <c r="W23" s="2">
        <v>7.8E-2</v>
      </c>
      <c r="X23" s="2">
        <v>2.5999999999999999E-2</v>
      </c>
      <c r="Y23" s="2">
        <v>5.5E-2</v>
      </c>
      <c r="Z23" s="2">
        <v>1.0999999999999999E-2</v>
      </c>
      <c r="AA23" s="2">
        <v>3.7999999999999999E-2</v>
      </c>
      <c r="AB23" s="13">
        <v>6.0000000000000001E-3</v>
      </c>
      <c r="AC23" s="2">
        <v>3.5999999999999997E-2</v>
      </c>
      <c r="AD23" s="13">
        <v>7.7999999999999996E-3</v>
      </c>
      <c r="AE23" s="2">
        <v>3.4000000000000002E-2</v>
      </c>
      <c r="AF23" s="2">
        <v>1.7999999999999999E-2</v>
      </c>
      <c r="AG23" s="2">
        <v>0.05</v>
      </c>
      <c r="AH23" s="2">
        <v>1.7000000000000001E-2</v>
      </c>
      <c r="AI23" s="3"/>
    </row>
    <row r="24" spans="2:37" ht="15.5" x14ac:dyDescent="0.35">
      <c r="B24" s="3"/>
      <c r="C24" s="10"/>
      <c r="D24" s="20"/>
      <c r="E24" s="7"/>
      <c r="F24" s="7"/>
      <c r="G24" s="20"/>
      <c r="H24" s="20"/>
      <c r="I24" s="20"/>
      <c r="J24" s="20"/>
      <c r="K24" s="20"/>
      <c r="L24" s="20"/>
      <c r="M24" s="20"/>
      <c r="N24" s="20"/>
      <c r="O24" s="20"/>
      <c r="P24" s="7"/>
      <c r="Q24" s="20"/>
      <c r="R24" s="20"/>
      <c r="S24" s="10"/>
      <c r="T24" s="20"/>
      <c r="U24" s="10"/>
      <c r="V24" s="10"/>
      <c r="W24" s="10"/>
      <c r="X24" s="10"/>
      <c r="Y24" s="10"/>
      <c r="Z24" s="10"/>
      <c r="AA24" s="10"/>
      <c r="AB24" s="12"/>
      <c r="AC24" s="10"/>
      <c r="AD24" s="12"/>
      <c r="AE24" s="10"/>
      <c r="AF24" s="10"/>
      <c r="AG24" s="10"/>
      <c r="AH24" s="10"/>
      <c r="AI24" s="3"/>
    </row>
    <row r="25" spans="2:37" ht="15.5" x14ac:dyDescent="0.35">
      <c r="B25" s="3" t="s">
        <v>321</v>
      </c>
      <c r="C25" s="9">
        <v>9.7154957643332391</v>
      </c>
      <c r="D25" s="20">
        <v>13.278459474652818</v>
      </c>
      <c r="E25" s="7">
        <v>5774.3216231650304</v>
      </c>
      <c r="F25" s="7">
        <v>106.02999175084061</v>
      </c>
      <c r="G25" s="20">
        <v>17.678191285414997</v>
      </c>
      <c r="H25" s="20">
        <v>16.615720006033293</v>
      </c>
      <c r="I25" s="20">
        <v>19.494110106846126</v>
      </c>
      <c r="J25" s="20">
        <v>21.582655821257767</v>
      </c>
      <c r="K25" s="20">
        <v>71.086905815214678</v>
      </c>
      <c r="L25" s="7">
        <v>635.84691475122929</v>
      </c>
      <c r="M25" s="20">
        <v>19.265968650295154</v>
      </c>
      <c r="N25" s="7">
        <v>214.13757698681979</v>
      </c>
      <c r="O25" s="20">
        <v>12.776339646445008</v>
      </c>
      <c r="P25" s="7">
        <v>1132.3625009680109</v>
      </c>
      <c r="Q25" s="20">
        <v>37.021740739725033</v>
      </c>
      <c r="R25" s="20">
        <v>66.501980865836572</v>
      </c>
      <c r="S25" s="10">
        <v>7.8349971661536078</v>
      </c>
      <c r="T25" s="20">
        <v>30.151291668862225</v>
      </c>
      <c r="U25" s="10">
        <v>5.4612878910402634</v>
      </c>
      <c r="V25" s="10">
        <v>1.5288671425787046</v>
      </c>
      <c r="W25" s="10">
        <v>4.5575485361914438</v>
      </c>
      <c r="X25" s="12">
        <v>0.60342924898212635</v>
      </c>
      <c r="Y25" s="10">
        <v>3.4838041878509425</v>
      </c>
      <c r="Z25" s="12">
        <v>0.66609407560619427</v>
      </c>
      <c r="AA25" s="10">
        <v>1.8385928792234287</v>
      </c>
      <c r="AB25" s="12">
        <v>0.25739615989798248</v>
      </c>
      <c r="AC25" s="10">
        <v>1.7013005336919356</v>
      </c>
      <c r="AD25" s="12">
        <v>0.2548521143897019</v>
      </c>
      <c r="AE25" s="10">
        <v>5.0337188298150544</v>
      </c>
      <c r="AF25" s="10">
        <v>0.9312690118853949</v>
      </c>
      <c r="AG25" s="10">
        <v>6.2466472818342007</v>
      </c>
      <c r="AH25" s="10">
        <v>1.8589108193233896</v>
      </c>
      <c r="AI25" s="3"/>
    </row>
    <row r="26" spans="2:37" ht="15.5" x14ac:dyDescent="0.35">
      <c r="B26" s="3" t="s">
        <v>321</v>
      </c>
      <c r="C26" s="21">
        <v>10.081179835623521</v>
      </c>
      <c r="D26" s="20">
        <v>13.294442918854994</v>
      </c>
      <c r="E26" s="7">
        <v>6124.7121774586694</v>
      </c>
      <c r="F26" s="7">
        <v>109.56678623633275</v>
      </c>
      <c r="G26" s="20">
        <v>19.635596620879674</v>
      </c>
      <c r="H26" s="20">
        <v>14.927638890735816</v>
      </c>
      <c r="I26" s="20">
        <v>22.430499372403112</v>
      </c>
      <c r="J26" s="20">
        <v>22.056684270833337</v>
      </c>
      <c r="K26" s="20">
        <v>62.895833317500148</v>
      </c>
      <c r="L26" s="7">
        <v>654.36255425876675</v>
      </c>
      <c r="M26" s="20">
        <v>18.798804717543341</v>
      </c>
      <c r="N26" s="7">
        <v>227.41856927884785</v>
      </c>
      <c r="O26" s="20">
        <v>14.076348883627947</v>
      </c>
      <c r="P26" s="7">
        <v>1124.9153450651352</v>
      </c>
      <c r="Q26" s="20">
        <v>36.880451197838319</v>
      </c>
      <c r="R26" s="20">
        <v>67.341942220744698</v>
      </c>
      <c r="S26" s="10">
        <v>7.9147821805824208</v>
      </c>
      <c r="T26" s="20">
        <v>30.297233086768617</v>
      </c>
      <c r="U26" s="10">
        <v>5.5214214195926461</v>
      </c>
      <c r="V26" s="10">
        <v>1.6264541794272516</v>
      </c>
      <c r="W26" s="10">
        <v>4.5285189309988176</v>
      </c>
      <c r="X26" s="12">
        <v>0.62150288832025935</v>
      </c>
      <c r="Y26" s="10">
        <v>3.5123594684377024</v>
      </c>
      <c r="Z26" s="12">
        <v>0.67290243878613265</v>
      </c>
      <c r="AA26" s="10">
        <v>1.8031213816746812</v>
      </c>
      <c r="AB26" s="12">
        <v>0.24432744651188304</v>
      </c>
      <c r="AC26" s="10">
        <v>1.6566760255984045</v>
      </c>
      <c r="AD26" s="12">
        <v>0.24134998184471046</v>
      </c>
      <c r="AE26" s="10">
        <v>5.220822756067995</v>
      </c>
      <c r="AF26" s="10">
        <v>1.1702092901253225</v>
      </c>
      <c r="AG26" s="10">
        <v>6.1650974990933269</v>
      </c>
      <c r="AH26" s="10">
        <v>1.8589105592270223</v>
      </c>
      <c r="AI26" s="3"/>
    </row>
    <row r="27" spans="2:37" ht="15.5" x14ac:dyDescent="0.35">
      <c r="B27" s="3" t="s">
        <v>321</v>
      </c>
      <c r="C27" s="9">
        <v>9.5755407216110573</v>
      </c>
      <c r="D27" s="20">
        <v>13.688747037490375</v>
      </c>
      <c r="E27" s="7">
        <v>6564.7746791543659</v>
      </c>
      <c r="F27" s="7">
        <v>114.58469637953112</v>
      </c>
      <c r="G27" s="20">
        <v>19.904041120396119</v>
      </c>
      <c r="H27" s="20">
        <v>15.425226853760345</v>
      </c>
      <c r="I27" s="20">
        <v>25.808823270873631</v>
      </c>
      <c r="J27" s="20">
        <v>21.260311402253922</v>
      </c>
      <c r="K27" s="20">
        <v>57.928444757750384</v>
      </c>
      <c r="L27" s="7">
        <v>615.90805442284102</v>
      </c>
      <c r="M27" s="20">
        <v>18.118759878752059</v>
      </c>
      <c r="N27" s="7">
        <v>212.19336696118992</v>
      </c>
      <c r="O27" s="20">
        <v>13.628804104587543</v>
      </c>
      <c r="P27" s="7">
        <v>1095.7103941557195</v>
      </c>
      <c r="Q27" s="20">
        <v>35.572262662160171</v>
      </c>
      <c r="R27" s="20">
        <v>64.414927897100441</v>
      </c>
      <c r="S27" s="10">
        <v>7.505213479033463</v>
      </c>
      <c r="T27" s="20">
        <v>28.616155568484047</v>
      </c>
      <c r="U27" s="10">
        <v>5.1278151401761409</v>
      </c>
      <c r="V27" s="10">
        <v>1.5505529843873129</v>
      </c>
      <c r="W27" s="10">
        <v>4.2440350494360723</v>
      </c>
      <c r="X27" s="12">
        <v>0.56320055358102294</v>
      </c>
      <c r="Y27" s="10">
        <v>3.3238913993995811</v>
      </c>
      <c r="Z27" s="12">
        <v>0.62467587276857672</v>
      </c>
      <c r="AA27" s="10">
        <v>1.738090774466742</v>
      </c>
      <c r="AB27" s="12">
        <v>0.24091822632799628</v>
      </c>
      <c r="AC27" s="10">
        <v>1.6120517555486158</v>
      </c>
      <c r="AD27" s="12">
        <v>0.23797445762310607</v>
      </c>
      <c r="AE27" s="10">
        <v>4.9069698273795144</v>
      </c>
      <c r="AF27" s="10">
        <v>1.05863119502035</v>
      </c>
      <c r="AG27" s="10">
        <v>5.9748167120842739</v>
      </c>
      <c r="AH27" s="10">
        <v>1.8090738150118206</v>
      </c>
      <c r="AI27" s="3"/>
    </row>
    <row r="28" spans="2:37" ht="15.5" x14ac:dyDescent="0.35">
      <c r="B28" s="4" t="s">
        <v>321</v>
      </c>
      <c r="C28" s="24">
        <v>10.36108865201895</v>
      </c>
      <c r="D28" s="23">
        <v>14.184293387450159</v>
      </c>
      <c r="E28" s="30">
        <v>6507.6617822682647</v>
      </c>
      <c r="F28" s="30">
        <v>113.58905586725184</v>
      </c>
      <c r="G28" s="23">
        <v>18.556228625437193</v>
      </c>
      <c r="H28" s="23">
        <v>15.960019888246928</v>
      </c>
      <c r="I28" s="23">
        <v>22.101508713076679</v>
      </c>
      <c r="J28" s="23">
        <v>21.630058974829602</v>
      </c>
      <c r="K28" s="23">
        <v>68.278401565953416</v>
      </c>
      <c r="L28" s="30">
        <v>646.15858681164866</v>
      </c>
      <c r="M28" s="23">
        <v>19.277795518711542</v>
      </c>
      <c r="N28" s="30">
        <v>214.42794158242745</v>
      </c>
      <c r="O28" s="23">
        <v>14.305451188784339</v>
      </c>
      <c r="P28" s="30">
        <v>1119.1911192684827</v>
      </c>
      <c r="Q28" s="23">
        <v>36.796732280105502</v>
      </c>
      <c r="R28" s="23">
        <v>67.66144973021575</v>
      </c>
      <c r="S28" s="2">
        <v>7.9147832880085325</v>
      </c>
      <c r="T28" s="23">
        <v>30.313453510035743</v>
      </c>
      <c r="U28" s="2">
        <v>5.3792865713549736</v>
      </c>
      <c r="V28" s="2">
        <v>1.5668177454086725</v>
      </c>
      <c r="W28" s="2">
        <v>4.4588500328599094</v>
      </c>
      <c r="X28" s="13">
        <v>0.59584994440553929</v>
      </c>
      <c r="Y28" s="2">
        <v>3.4381149526004378</v>
      </c>
      <c r="Z28" s="13">
        <v>0.64737081794435059</v>
      </c>
      <c r="AA28" s="2">
        <v>1.8149453823845421</v>
      </c>
      <c r="AB28" s="13">
        <v>0.24375927725438074</v>
      </c>
      <c r="AC28" s="2">
        <v>1.6232080501782076</v>
      </c>
      <c r="AD28" s="13">
        <v>0.24247519051205632</v>
      </c>
      <c r="AE28" s="2">
        <v>4.8526498071598363</v>
      </c>
      <c r="AF28" s="2">
        <v>0.96828028763536955</v>
      </c>
      <c r="AG28" s="2">
        <v>5.8171563024913793</v>
      </c>
      <c r="AH28" s="2">
        <v>1.7841556925409476</v>
      </c>
      <c r="AI28" s="3"/>
    </row>
    <row r="29" spans="2:37" s="38" customFormat="1" ht="15" x14ac:dyDescent="0.35">
      <c r="B29" s="31" t="s">
        <v>362</v>
      </c>
      <c r="C29" s="39">
        <f>AVERAGE(C25:C28)</f>
        <v>9.9333262433966922</v>
      </c>
      <c r="D29" s="40">
        <f t="shared" ref="D29:AH29" si="4">AVERAGE(D25:D28)</f>
        <v>13.611485704612086</v>
      </c>
      <c r="E29" s="41">
        <f t="shared" si="4"/>
        <v>6242.8675655115821</v>
      </c>
      <c r="F29" s="41">
        <f t="shared" si="4"/>
        <v>110.94263255848908</v>
      </c>
      <c r="G29" s="40">
        <f t="shared" si="4"/>
        <v>18.943514413031998</v>
      </c>
      <c r="H29" s="40">
        <f t="shared" si="4"/>
        <v>15.732151409694094</v>
      </c>
      <c r="I29" s="40">
        <f t="shared" si="4"/>
        <v>22.458735365799889</v>
      </c>
      <c r="J29" s="40">
        <f t="shared" si="4"/>
        <v>21.632427617293658</v>
      </c>
      <c r="K29" s="40">
        <f t="shared" si="4"/>
        <v>65.047396364104657</v>
      </c>
      <c r="L29" s="41">
        <f t="shared" si="4"/>
        <v>638.0690275611214</v>
      </c>
      <c r="M29" s="40">
        <f t="shared" si="4"/>
        <v>18.865332191325525</v>
      </c>
      <c r="N29" s="41">
        <f t="shared" si="4"/>
        <v>217.04436370232125</v>
      </c>
      <c r="O29" s="40">
        <f t="shared" si="4"/>
        <v>13.696735955861209</v>
      </c>
      <c r="P29" s="41">
        <f t="shared" si="4"/>
        <v>1118.0448398643371</v>
      </c>
      <c r="Q29" s="40">
        <f t="shared" si="4"/>
        <v>36.567796719957258</v>
      </c>
      <c r="R29" s="40">
        <f t="shared" si="4"/>
        <v>66.480075178474365</v>
      </c>
      <c r="S29" s="42">
        <f t="shared" si="4"/>
        <v>7.792444028444506</v>
      </c>
      <c r="T29" s="40">
        <f t="shared" si="4"/>
        <v>29.844533458537658</v>
      </c>
      <c r="U29" s="42">
        <f t="shared" si="4"/>
        <v>5.3724527555410067</v>
      </c>
      <c r="V29" s="42">
        <f t="shared" si="4"/>
        <v>1.5681730129504854</v>
      </c>
      <c r="W29" s="42">
        <f t="shared" si="4"/>
        <v>4.4472381373715608</v>
      </c>
      <c r="X29" s="43">
        <f t="shared" si="4"/>
        <v>0.59599565882223704</v>
      </c>
      <c r="Y29" s="42">
        <f t="shared" si="4"/>
        <v>3.4395425020721659</v>
      </c>
      <c r="Z29" s="43">
        <f t="shared" si="4"/>
        <v>0.65276080127631353</v>
      </c>
      <c r="AA29" s="42">
        <f t="shared" si="4"/>
        <v>1.7986876044373483</v>
      </c>
      <c r="AB29" s="43">
        <f t="shared" si="4"/>
        <v>0.24660027749806065</v>
      </c>
      <c r="AC29" s="42">
        <f t="shared" si="4"/>
        <v>1.6483090912542908</v>
      </c>
      <c r="AD29" s="43">
        <f t="shared" si="4"/>
        <v>0.2441629360923937</v>
      </c>
      <c r="AE29" s="42">
        <f t="shared" si="4"/>
        <v>5.0035403051056004</v>
      </c>
      <c r="AF29" s="42">
        <f t="shared" si="4"/>
        <v>1.0320974461666093</v>
      </c>
      <c r="AG29" s="42">
        <f t="shared" si="4"/>
        <v>6.0509294488757952</v>
      </c>
      <c r="AH29" s="42">
        <f t="shared" si="4"/>
        <v>1.827762721525795</v>
      </c>
      <c r="AI29" s="37"/>
    </row>
    <row r="30" spans="2:37" ht="15.5" x14ac:dyDescent="0.35">
      <c r="B30" s="4" t="s">
        <v>364</v>
      </c>
      <c r="C30" s="8">
        <f>_xlfn.STDEV.S(C25:C28)*2</f>
        <v>0.7120879722554182</v>
      </c>
      <c r="D30" s="23">
        <f t="shared" ref="D30:AH30" si="5">_xlfn.STDEV.S(D25:D28)*2</f>
        <v>0.85283883035264685</v>
      </c>
      <c r="E30" s="30">
        <f t="shared" si="5"/>
        <v>736.87281838588274</v>
      </c>
      <c r="F30" s="30">
        <f t="shared" si="5"/>
        <v>7.8566471231155912</v>
      </c>
      <c r="G30" s="23">
        <f t="shared" si="5"/>
        <v>2.0502429893501155</v>
      </c>
      <c r="H30" s="23">
        <f t="shared" si="5"/>
        <v>1.4487054378078512</v>
      </c>
      <c r="I30" s="23">
        <f t="shared" si="5"/>
        <v>5.1820845291558078</v>
      </c>
      <c r="J30" s="23">
        <f t="shared" si="5"/>
        <v>0.65416310679212797</v>
      </c>
      <c r="K30" s="23">
        <f t="shared" si="5"/>
        <v>11.674688549253275</v>
      </c>
      <c r="L30" s="23">
        <f t="shared" si="5"/>
        <v>33.205752451247442</v>
      </c>
      <c r="M30" s="23">
        <f t="shared" si="5"/>
        <v>1.0908294650483188</v>
      </c>
      <c r="N30" s="23">
        <f t="shared" si="5"/>
        <v>13.973851029471094</v>
      </c>
      <c r="O30" s="23">
        <f t="shared" si="5"/>
        <v>1.349757663446653</v>
      </c>
      <c r="P30" s="30">
        <f t="shared" si="5"/>
        <v>31.67208408630329</v>
      </c>
      <c r="Q30" s="23">
        <f t="shared" si="5"/>
        <v>1.3403072018788973</v>
      </c>
      <c r="R30" s="23">
        <f t="shared" si="5"/>
        <v>2.9220480906284192</v>
      </c>
      <c r="S30" s="2">
        <f t="shared" si="5"/>
        <v>0.39029164470184463</v>
      </c>
      <c r="T30" s="23">
        <f t="shared" si="5"/>
        <v>1.6443178153757296</v>
      </c>
      <c r="U30" s="2">
        <f t="shared" si="5"/>
        <v>0.34636706552151425</v>
      </c>
      <c r="V30" s="2">
        <f t="shared" si="5"/>
        <v>8.3697454905571844E-2</v>
      </c>
      <c r="W30" s="2">
        <f t="shared" si="5"/>
        <v>0.28331674280171198</v>
      </c>
      <c r="X30" s="13">
        <f t="shared" si="5"/>
        <v>4.8736258641843846E-2</v>
      </c>
      <c r="Y30" s="2">
        <f t="shared" si="5"/>
        <v>0.16588599645755839</v>
      </c>
      <c r="Z30" s="13">
        <f t="shared" si="5"/>
        <v>4.322463642471093E-2</v>
      </c>
      <c r="AA30" s="2">
        <f t="shared" si="5"/>
        <v>8.6010700749846306E-2</v>
      </c>
      <c r="AB30" s="13">
        <f t="shared" si="5"/>
        <v>1.4700286861985162E-2</v>
      </c>
      <c r="AC30" s="2">
        <f t="shared" si="5"/>
        <v>8.0189402604235779E-2</v>
      </c>
      <c r="AD30" s="13">
        <f t="shared" si="5"/>
        <v>1.4756557646460722E-2</v>
      </c>
      <c r="AE30" s="2">
        <f t="shared" si="5"/>
        <v>0.32703966403364515</v>
      </c>
      <c r="AF30" s="2">
        <f t="shared" si="5"/>
        <v>0.21297237427269569</v>
      </c>
      <c r="AG30" s="2">
        <f t="shared" si="5"/>
        <v>0.38606190609067198</v>
      </c>
      <c r="AH30" s="2">
        <f t="shared" si="5"/>
        <v>7.4755066659448213E-2</v>
      </c>
      <c r="AI30" s="3"/>
    </row>
    <row r="31" spans="2:37" ht="15.5" x14ac:dyDescent="0.35">
      <c r="B31" s="1" t="s">
        <v>363</v>
      </c>
      <c r="C31" s="9"/>
      <c r="D31" s="20"/>
      <c r="E31" s="7"/>
      <c r="F31" s="7"/>
      <c r="G31" s="20"/>
      <c r="H31" s="20"/>
      <c r="I31" s="20"/>
      <c r="J31" s="20"/>
      <c r="K31" s="20"/>
      <c r="L31" s="10"/>
      <c r="M31" s="20"/>
      <c r="N31" s="10"/>
      <c r="O31" s="10"/>
      <c r="P31" s="10"/>
      <c r="Q31" s="20"/>
      <c r="R31" s="20"/>
      <c r="S31" s="10"/>
      <c r="T31" s="20"/>
      <c r="U31" s="10"/>
      <c r="V31" s="10"/>
      <c r="W31" s="10"/>
      <c r="X31" s="12"/>
      <c r="Y31" s="10"/>
      <c r="Z31" s="12"/>
      <c r="AA31" s="10"/>
      <c r="AB31" s="12"/>
      <c r="AC31" s="10"/>
      <c r="AD31" s="12"/>
      <c r="AE31" s="10"/>
      <c r="AF31" s="10"/>
      <c r="AG31" s="10"/>
      <c r="AH31" s="10"/>
      <c r="AI31" s="3"/>
      <c r="AK31" s="3"/>
    </row>
    <row r="32" spans="2:37" s="38" customFormat="1" ht="15" x14ac:dyDescent="0.35">
      <c r="B32" s="37" t="s">
        <v>321</v>
      </c>
      <c r="C32" s="44">
        <v>10.8</v>
      </c>
      <c r="D32" s="40">
        <v>13.11</v>
      </c>
      <c r="E32" s="41">
        <v>6306</v>
      </c>
      <c r="F32" s="41">
        <v>118.5</v>
      </c>
      <c r="G32" s="40">
        <v>16.22</v>
      </c>
      <c r="H32" s="40">
        <v>15.46</v>
      </c>
      <c r="I32" s="40">
        <v>18.87</v>
      </c>
      <c r="J32" s="40">
        <v>20.420000000000002</v>
      </c>
      <c r="K32" s="40">
        <v>67.790000000000006</v>
      </c>
      <c r="L32" s="41">
        <v>659.5</v>
      </c>
      <c r="M32" s="40">
        <v>19.14</v>
      </c>
      <c r="N32" s="41">
        <v>232</v>
      </c>
      <c r="O32" s="42">
        <v>14.12</v>
      </c>
      <c r="P32" s="41">
        <v>1134</v>
      </c>
      <c r="Q32" s="40">
        <v>38.21</v>
      </c>
      <c r="R32" s="40">
        <v>69.430000000000007</v>
      </c>
      <c r="S32" s="42">
        <v>8.1649999999999991</v>
      </c>
      <c r="T32" s="40">
        <v>30.49</v>
      </c>
      <c r="U32" s="42">
        <v>5.5090000000000003</v>
      </c>
      <c r="V32" s="42">
        <v>1.5529999999999999</v>
      </c>
      <c r="W32" s="42">
        <v>4.6779999999999999</v>
      </c>
      <c r="X32" s="43">
        <v>0.65100000000000002</v>
      </c>
      <c r="Y32" s="42">
        <v>3.5489999999999999</v>
      </c>
      <c r="Z32" s="43">
        <v>0.68179999999999996</v>
      </c>
      <c r="AA32" s="42">
        <v>1.825</v>
      </c>
      <c r="AB32" s="43">
        <v>0.26229999999999998</v>
      </c>
      <c r="AC32" s="42">
        <v>1.653</v>
      </c>
      <c r="AD32" s="43">
        <v>0.25069999999999998</v>
      </c>
      <c r="AE32" s="42">
        <v>5.1369999999999996</v>
      </c>
      <c r="AF32" s="42">
        <v>0.86499999999999999</v>
      </c>
      <c r="AG32" s="42">
        <v>6.1740000000000004</v>
      </c>
      <c r="AH32" s="42">
        <v>1.885</v>
      </c>
      <c r="AI32" s="37"/>
    </row>
    <row r="33" spans="2:35" ht="15.5" x14ac:dyDescent="0.35">
      <c r="B33" s="4" t="s">
        <v>356</v>
      </c>
      <c r="C33" s="24">
        <v>0.21</v>
      </c>
      <c r="D33" s="23">
        <v>0.31</v>
      </c>
      <c r="E33" s="30">
        <v>138</v>
      </c>
      <c r="F33" s="30">
        <v>1.2</v>
      </c>
      <c r="G33" s="23">
        <v>0.72</v>
      </c>
      <c r="H33" s="23">
        <v>0.5</v>
      </c>
      <c r="I33" s="23">
        <v>0.41</v>
      </c>
      <c r="J33" s="23">
        <v>0.17</v>
      </c>
      <c r="K33" s="23">
        <v>0.66</v>
      </c>
      <c r="L33" s="30">
        <v>5.7</v>
      </c>
      <c r="M33" s="23">
        <v>0.84</v>
      </c>
      <c r="N33" s="30">
        <v>2.2999999999999998</v>
      </c>
      <c r="O33" s="2">
        <v>0.22</v>
      </c>
      <c r="P33" s="30">
        <v>8</v>
      </c>
      <c r="Q33" s="23">
        <v>0.38</v>
      </c>
      <c r="R33" s="23">
        <v>0.56999999999999995</v>
      </c>
      <c r="S33" s="2">
        <v>8.4000000000000005E-2</v>
      </c>
      <c r="T33" s="23">
        <v>0.47</v>
      </c>
      <c r="U33" s="2">
        <v>7.8E-2</v>
      </c>
      <c r="V33" s="2">
        <v>1.4999999999999999E-2</v>
      </c>
      <c r="W33" s="2">
        <v>6.4000000000000001E-2</v>
      </c>
      <c r="X33" s="13">
        <v>7.3000000000000001E-3</v>
      </c>
      <c r="Y33" s="2">
        <v>3.1E-2</v>
      </c>
      <c r="Z33" s="13">
        <v>8.0999999999999996E-3</v>
      </c>
      <c r="AA33" s="2">
        <v>1.2999999999999999E-2</v>
      </c>
      <c r="AB33" s="13">
        <v>3.5000000000000001E-3</v>
      </c>
      <c r="AC33" s="2">
        <v>1.2999999999999999E-2</v>
      </c>
      <c r="AD33" s="13">
        <v>3.3E-3</v>
      </c>
      <c r="AE33" s="2">
        <v>5.7000000000000002E-2</v>
      </c>
      <c r="AF33" s="2">
        <v>1.9E-2</v>
      </c>
      <c r="AG33" s="2">
        <v>6.3E-2</v>
      </c>
      <c r="AH33" s="2">
        <v>1.4999999999999999E-2</v>
      </c>
      <c r="AI33" s="3"/>
    </row>
    <row r="34" spans="2:35" ht="15.5" x14ac:dyDescent="0.35">
      <c r="B34" s="3"/>
      <c r="C34" s="20"/>
      <c r="D34" s="20"/>
      <c r="E34" s="20"/>
      <c r="F34" s="20"/>
      <c r="G34" s="20"/>
      <c r="H34" s="20"/>
      <c r="I34" s="20"/>
      <c r="J34" s="10"/>
      <c r="K34" s="20"/>
      <c r="L34" s="10"/>
      <c r="M34" s="10"/>
      <c r="N34" s="10"/>
      <c r="O34" s="10"/>
      <c r="P34" s="7"/>
      <c r="Q34" s="20"/>
      <c r="R34" s="20"/>
      <c r="S34" s="20"/>
      <c r="T34" s="20"/>
      <c r="U34" s="20"/>
      <c r="V34" s="20"/>
      <c r="W34" s="20"/>
      <c r="X34" s="10"/>
      <c r="Y34" s="10"/>
      <c r="Z34" s="10"/>
      <c r="AA34" s="10"/>
      <c r="AB34" s="10"/>
      <c r="AC34" s="10"/>
      <c r="AD34" s="10"/>
      <c r="AE34" s="10"/>
      <c r="AF34" s="10"/>
      <c r="AG34" s="10"/>
      <c r="AH34" s="10"/>
      <c r="AI34" s="3"/>
    </row>
    <row r="35" spans="2:35" s="51" customFormat="1" ht="15.5" x14ac:dyDescent="0.35">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row>
    <row r="36" spans="2:35" s="51" customFormat="1" ht="15.5" x14ac:dyDescent="0.35">
      <c r="B36" s="1" t="s">
        <v>367</v>
      </c>
    </row>
    <row r="37" spans="2:35" s="51" customFormat="1" ht="15.5" x14ac:dyDescent="0.35">
      <c r="B37" s="1" t="s">
        <v>365</v>
      </c>
    </row>
    <row r="38" spans="2:35" s="51" customFormat="1" ht="15.5" x14ac:dyDescent="0.35">
      <c r="B38" s="29" t="s">
        <v>366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P95"/>
  <sheetViews>
    <sheetView topLeftCell="A48" zoomScale="92" workbookViewId="0">
      <selection activeCell="B2" sqref="B2"/>
    </sheetView>
  </sheetViews>
  <sheetFormatPr defaultRowHeight="15.5" x14ac:dyDescent="0.35"/>
  <cols>
    <col min="1" max="1" width="9.08984375" style="3"/>
    <col min="2" max="2" width="16.54296875" style="3" customWidth="1"/>
    <col min="3" max="4" width="9.36328125" style="3" bestFit="1" customWidth="1"/>
    <col min="5" max="5" width="11.90625" style="3" bestFit="1" customWidth="1"/>
    <col min="6" max="7" width="9.54296875" style="3" bestFit="1" customWidth="1"/>
    <col min="8" max="8" width="9.36328125" style="3" bestFit="1" customWidth="1"/>
    <col min="9" max="11" width="9.54296875" style="3" bestFit="1" customWidth="1"/>
    <col min="12" max="14" width="9.36328125" style="3" bestFit="1" customWidth="1"/>
    <col min="15" max="15" width="9.54296875" style="3" bestFit="1" customWidth="1"/>
    <col min="16" max="16" width="9.36328125" style="3" bestFit="1" customWidth="1"/>
    <col min="17" max="17" width="9.54296875" style="3" bestFit="1" customWidth="1"/>
    <col min="18" max="18" width="9.36328125" style="3" bestFit="1" customWidth="1"/>
    <col min="19" max="19" width="9.54296875" style="3" bestFit="1" customWidth="1"/>
    <col min="20" max="21" width="9.36328125" style="3" bestFit="1" customWidth="1"/>
    <col min="22" max="22" width="10.6328125" style="3" bestFit="1" customWidth="1"/>
    <col min="23" max="41" width="9.36328125" style="3" bestFit="1" customWidth="1"/>
    <col min="42" max="42" width="9.08984375" style="3"/>
  </cols>
  <sheetData>
    <row r="2" spans="2:28" x14ac:dyDescent="0.35">
      <c r="B2" s="1" t="s">
        <v>387</v>
      </c>
    </row>
    <row r="4" spans="2:28" x14ac:dyDescent="0.35">
      <c r="B4" s="1" t="s">
        <v>372</v>
      </c>
      <c r="N4" s="10"/>
      <c r="O4" s="10"/>
      <c r="AB4" s="7"/>
    </row>
    <row r="5" spans="2:28" ht="17.5" x14ac:dyDescent="0.35">
      <c r="B5" s="2" t="s">
        <v>368</v>
      </c>
      <c r="C5" s="8" t="s">
        <v>47</v>
      </c>
      <c r="D5" s="2" t="s">
        <v>49</v>
      </c>
      <c r="E5" s="2" t="s">
        <v>64</v>
      </c>
      <c r="F5" s="2" t="s">
        <v>1</v>
      </c>
      <c r="G5" s="2" t="s">
        <v>2</v>
      </c>
      <c r="H5" s="2" t="s">
        <v>3</v>
      </c>
      <c r="I5" s="2" t="s">
        <v>65</v>
      </c>
      <c r="J5" s="2" t="s">
        <v>63</v>
      </c>
      <c r="K5" s="4" t="s">
        <v>369</v>
      </c>
      <c r="L5" s="2" t="s">
        <v>0</v>
      </c>
      <c r="M5" s="10"/>
      <c r="N5" s="10"/>
      <c r="O5" s="10"/>
      <c r="AB5" s="7"/>
    </row>
    <row r="6" spans="2:28" x14ac:dyDescent="0.35">
      <c r="B6" s="3" t="s">
        <v>62</v>
      </c>
      <c r="C6" s="9">
        <v>40.64</v>
      </c>
      <c r="D6" s="12">
        <v>2.6700000000000002E-2</v>
      </c>
      <c r="E6" s="10">
        <v>9.48</v>
      </c>
      <c r="F6" s="12">
        <v>0.1376</v>
      </c>
      <c r="G6" s="10">
        <v>49.69</v>
      </c>
      <c r="H6" s="12">
        <v>0.10050000000000001</v>
      </c>
      <c r="I6" s="12">
        <v>0.3362</v>
      </c>
      <c r="J6" s="12">
        <v>1.5699999999999999E-2</v>
      </c>
      <c r="K6" s="10">
        <f>SUM(C6:J6)</f>
        <v>100.4267</v>
      </c>
      <c r="L6" s="10">
        <f>G6/40.305/(G6/40.305+E6/(55.845+16))*100</f>
        <v>90.331865245940961</v>
      </c>
      <c r="M6" s="10"/>
      <c r="N6" s="10"/>
      <c r="O6" s="10"/>
      <c r="AB6" s="7"/>
    </row>
    <row r="7" spans="2:28" x14ac:dyDescent="0.35">
      <c r="B7" s="3" t="s">
        <v>62</v>
      </c>
      <c r="C7" s="9">
        <v>40.869999999999997</v>
      </c>
      <c r="D7" s="12">
        <v>2.7300000000000001E-2</v>
      </c>
      <c r="E7" s="10">
        <v>9.42</v>
      </c>
      <c r="F7" s="12">
        <v>0.1241</v>
      </c>
      <c r="G7" s="10">
        <v>49.65</v>
      </c>
      <c r="H7" s="12">
        <v>9.5500000000000002E-2</v>
      </c>
      <c r="I7" s="12">
        <v>0.3589</v>
      </c>
      <c r="J7" s="12">
        <v>3.6900000000000002E-2</v>
      </c>
      <c r="K7" s="10">
        <f t="shared" ref="K7:K16" si="0">SUM(C7:J7)</f>
        <v>100.5827</v>
      </c>
      <c r="L7" s="10">
        <f t="shared" ref="L7:L16" si="1">G7/40.305/(G7/40.305+E7/(55.845+16))*100</f>
        <v>90.380174346546312</v>
      </c>
      <c r="M7" s="10"/>
      <c r="N7" s="10"/>
      <c r="O7" s="10"/>
      <c r="AB7" s="7"/>
    </row>
    <row r="8" spans="2:28" x14ac:dyDescent="0.35">
      <c r="B8" s="3" t="s">
        <v>62</v>
      </c>
      <c r="C8" s="9">
        <v>40.67</v>
      </c>
      <c r="D8" s="12">
        <v>2.87E-2</v>
      </c>
      <c r="E8" s="10">
        <v>9.6300000000000008</v>
      </c>
      <c r="F8" s="12">
        <v>0.12820000000000001</v>
      </c>
      <c r="G8" s="10">
        <v>49.76</v>
      </c>
      <c r="H8" s="12">
        <v>0.10059999999999999</v>
      </c>
      <c r="I8" s="12">
        <v>0.34949999999999998</v>
      </c>
      <c r="J8" s="12">
        <v>1.2800000000000001E-2</v>
      </c>
      <c r="K8" s="10">
        <f t="shared" si="0"/>
        <v>100.67980000000001</v>
      </c>
      <c r="L8" s="10">
        <f t="shared" si="1"/>
        <v>90.206333261618383</v>
      </c>
      <c r="M8" s="10"/>
      <c r="N8" s="10"/>
      <c r="O8" s="10"/>
      <c r="AB8" s="7"/>
    </row>
    <row r="9" spans="2:28" x14ac:dyDescent="0.35">
      <c r="B9" s="3" t="s">
        <v>62</v>
      </c>
      <c r="C9" s="9">
        <v>40.32</v>
      </c>
      <c r="D9" s="12">
        <v>3.2800000000000003E-2</v>
      </c>
      <c r="E9" s="10">
        <v>9.59</v>
      </c>
      <c r="F9" s="12">
        <v>0.14979999999999999</v>
      </c>
      <c r="G9" s="10">
        <v>49.62</v>
      </c>
      <c r="H9" s="12">
        <v>0.2031</v>
      </c>
      <c r="I9" s="12">
        <v>0.34789999999999999</v>
      </c>
      <c r="J9" s="12">
        <v>1.2999999999999999E-2</v>
      </c>
      <c r="K9" s="10">
        <f t="shared" si="0"/>
        <v>100.27660000000002</v>
      </c>
      <c r="L9" s="10">
        <f t="shared" si="1"/>
        <v>90.21820807443784</v>
      </c>
      <c r="M9" s="10"/>
      <c r="N9" s="10"/>
      <c r="O9" s="10"/>
      <c r="AB9" s="7"/>
    </row>
    <row r="10" spans="2:28" x14ac:dyDescent="0.35">
      <c r="B10" s="3" t="s">
        <v>62</v>
      </c>
      <c r="C10" s="9">
        <v>40.46</v>
      </c>
      <c r="D10" s="12">
        <v>2.53E-2</v>
      </c>
      <c r="E10" s="10">
        <v>9.56</v>
      </c>
      <c r="F10" s="12">
        <v>0.1464</v>
      </c>
      <c r="G10" s="10">
        <v>49.76</v>
      </c>
      <c r="H10" s="12">
        <v>9.8000000000000004E-2</v>
      </c>
      <c r="I10" s="12">
        <v>0.34660000000000002</v>
      </c>
      <c r="J10" s="12">
        <v>1.9199999999999998E-2</v>
      </c>
      <c r="K10" s="10">
        <f t="shared" si="0"/>
        <v>100.41549999999999</v>
      </c>
      <c r="L10" s="10">
        <f t="shared" si="1"/>
        <v>90.270596615478084</v>
      </c>
      <c r="M10" s="10"/>
      <c r="N10" s="10"/>
      <c r="O10" s="10"/>
      <c r="AB10" s="7"/>
    </row>
    <row r="11" spans="2:28" x14ac:dyDescent="0.35">
      <c r="B11" s="3" t="s">
        <v>62</v>
      </c>
      <c r="C11" s="9">
        <v>40.35</v>
      </c>
      <c r="D11" s="12">
        <v>2.86E-2</v>
      </c>
      <c r="E11" s="10">
        <v>9.61</v>
      </c>
      <c r="F11" s="12">
        <v>0.14499999999999999</v>
      </c>
      <c r="G11" s="10">
        <v>49.8</v>
      </c>
      <c r="H11" s="12">
        <v>9.9299999999999999E-2</v>
      </c>
      <c r="I11" s="12">
        <v>0.35189999999999999</v>
      </c>
      <c r="J11" s="12">
        <v>1.7000000000000001E-2</v>
      </c>
      <c r="K11" s="10">
        <f t="shared" si="0"/>
        <v>100.40179999999999</v>
      </c>
      <c r="L11" s="10">
        <f t="shared" si="1"/>
        <v>90.231769572071173</v>
      </c>
      <c r="M11" s="10"/>
      <c r="N11" s="10"/>
      <c r="O11" s="10"/>
      <c r="AB11" s="7"/>
    </row>
    <row r="12" spans="2:28" x14ac:dyDescent="0.35">
      <c r="B12" s="3" t="s">
        <v>62</v>
      </c>
      <c r="C12" s="9">
        <v>40.43</v>
      </c>
      <c r="D12" s="12">
        <v>2.93E-2</v>
      </c>
      <c r="E12" s="10">
        <v>9.59</v>
      </c>
      <c r="F12" s="12">
        <v>0.1346</v>
      </c>
      <c r="G12" s="10">
        <v>49.74</v>
      </c>
      <c r="H12" s="12">
        <v>0.1013</v>
      </c>
      <c r="I12" s="12">
        <v>0.35449999999999998</v>
      </c>
      <c r="J12" s="12">
        <v>1.8499999999999999E-2</v>
      </c>
      <c r="K12" s="10">
        <f t="shared" si="0"/>
        <v>100.3982</v>
      </c>
      <c r="L12" s="10">
        <f t="shared" si="1"/>
        <v>90.239503708906994</v>
      </c>
      <c r="M12" s="10"/>
      <c r="N12" s="10"/>
      <c r="O12" s="10"/>
      <c r="AB12" s="7"/>
    </row>
    <row r="13" spans="2:28" x14ac:dyDescent="0.35">
      <c r="B13" s="3" t="s">
        <v>62</v>
      </c>
      <c r="C13" s="9">
        <v>40.51</v>
      </c>
      <c r="D13" s="12">
        <v>3.1800000000000002E-2</v>
      </c>
      <c r="E13" s="10">
        <v>9.48</v>
      </c>
      <c r="F13" s="12">
        <v>0.1305</v>
      </c>
      <c r="G13" s="10">
        <v>49.64</v>
      </c>
      <c r="H13" s="12">
        <v>0.1011</v>
      </c>
      <c r="I13" s="12">
        <v>0.3705</v>
      </c>
      <c r="J13" s="12">
        <v>2.23E-2</v>
      </c>
      <c r="K13" s="10">
        <f t="shared" si="0"/>
        <v>100.28620000000001</v>
      </c>
      <c r="L13" s="10">
        <f t="shared" si="1"/>
        <v>90.323069359498902</v>
      </c>
      <c r="M13" s="10"/>
      <c r="N13" s="10"/>
      <c r="O13" s="10"/>
      <c r="AB13" s="7"/>
    </row>
    <row r="14" spans="2:28" x14ac:dyDescent="0.35">
      <c r="B14" s="3" t="s">
        <v>62</v>
      </c>
      <c r="C14" s="9">
        <v>40.54</v>
      </c>
      <c r="D14" s="12">
        <v>2.81E-2</v>
      </c>
      <c r="E14" s="10">
        <v>9.5500000000000007</v>
      </c>
      <c r="F14" s="12">
        <v>0.1263</v>
      </c>
      <c r="G14" s="10">
        <v>49.79</v>
      </c>
      <c r="H14" s="12">
        <v>0.10059999999999999</v>
      </c>
      <c r="I14" s="12">
        <v>0.37659999999999999</v>
      </c>
      <c r="J14" s="12">
        <v>9.9000000000000008E-3</v>
      </c>
      <c r="K14" s="10">
        <f t="shared" si="0"/>
        <v>100.5215</v>
      </c>
      <c r="L14" s="10">
        <f t="shared" si="1"/>
        <v>90.285072320558882</v>
      </c>
      <c r="M14" s="10"/>
      <c r="N14" s="10"/>
      <c r="O14" s="10"/>
      <c r="AB14" s="7"/>
    </row>
    <row r="15" spans="2:28" x14ac:dyDescent="0.35">
      <c r="B15" s="3" t="s">
        <v>62</v>
      </c>
      <c r="C15" s="9">
        <v>40.47</v>
      </c>
      <c r="D15" s="12">
        <v>3.4299999999999997E-2</v>
      </c>
      <c r="E15" s="10">
        <v>9.4600000000000009</v>
      </c>
      <c r="F15" s="12">
        <v>0.14430000000000001</v>
      </c>
      <c r="G15" s="10">
        <v>49.83</v>
      </c>
      <c r="H15" s="12">
        <v>0.1009</v>
      </c>
      <c r="I15" s="12">
        <v>0.34820000000000001</v>
      </c>
      <c r="J15" s="12">
        <v>1.84E-2</v>
      </c>
      <c r="K15" s="10">
        <f t="shared" si="0"/>
        <v>100.40610000000001</v>
      </c>
      <c r="L15" s="10">
        <f t="shared" si="1"/>
        <v>90.374795745253351</v>
      </c>
      <c r="M15" s="10"/>
      <c r="N15" s="10"/>
      <c r="O15" s="10"/>
      <c r="AB15" s="7"/>
    </row>
    <row r="16" spans="2:28" x14ac:dyDescent="0.35">
      <c r="B16" s="4" t="s">
        <v>62</v>
      </c>
      <c r="C16" s="8">
        <v>40.49</v>
      </c>
      <c r="D16" s="13">
        <v>3.0499999999999999E-2</v>
      </c>
      <c r="E16" s="2">
        <v>9.4700000000000006</v>
      </c>
      <c r="F16" s="13">
        <v>0.13289999999999999</v>
      </c>
      <c r="G16" s="2">
        <v>49.72</v>
      </c>
      <c r="H16" s="13">
        <v>0.10340000000000001</v>
      </c>
      <c r="I16" s="13">
        <v>0.3765</v>
      </c>
      <c r="J16" s="13">
        <v>1.9199999999999998E-2</v>
      </c>
      <c r="K16" s="2">
        <f t="shared" si="0"/>
        <v>100.34249999999999</v>
      </c>
      <c r="L16" s="2">
        <f t="shared" si="1"/>
        <v>90.346344015129162</v>
      </c>
      <c r="M16" s="10"/>
      <c r="N16" s="10"/>
      <c r="O16" s="10"/>
      <c r="AB16" s="7"/>
    </row>
    <row r="17" spans="2:28" x14ac:dyDescent="0.35">
      <c r="B17" s="16" t="s">
        <v>362</v>
      </c>
      <c r="C17" s="18">
        <f>AVERAGE(C6:C16)</f>
        <v>40.522727272727273</v>
      </c>
      <c r="D17" s="17">
        <f t="shared" ref="D17:L17" si="2">AVERAGE(D6:D16)</f>
        <v>2.9400000000000003E-2</v>
      </c>
      <c r="E17" s="18">
        <f t="shared" si="2"/>
        <v>9.5309090909090912</v>
      </c>
      <c r="F17" s="17">
        <f t="shared" si="2"/>
        <v>0.13633636363636367</v>
      </c>
      <c r="G17" s="18">
        <f t="shared" si="2"/>
        <v>49.727272727272727</v>
      </c>
      <c r="H17" s="17">
        <f t="shared" si="2"/>
        <v>0.10948181818181818</v>
      </c>
      <c r="I17" s="17">
        <f t="shared" si="2"/>
        <v>0.35611818181818178</v>
      </c>
      <c r="J17" s="17">
        <f t="shared" si="2"/>
        <v>1.8445454545454543E-2</v>
      </c>
      <c r="K17" s="18">
        <f t="shared" si="2"/>
        <v>100.43069090909093</v>
      </c>
      <c r="L17" s="10">
        <f t="shared" si="2"/>
        <v>90.291612024130913</v>
      </c>
      <c r="M17" s="10"/>
      <c r="N17" s="10"/>
      <c r="O17" s="10"/>
      <c r="AB17" s="7"/>
    </row>
    <row r="18" spans="2:28" x14ac:dyDescent="0.35">
      <c r="B18" s="16" t="s">
        <v>370</v>
      </c>
      <c r="C18" s="17">
        <f t="shared" ref="C18:L18" si="3">_xlfn.STDEV.S(C6:C16)</f>
        <v>0.15614678409054092</v>
      </c>
      <c r="D18" s="17">
        <f t="shared" si="3"/>
        <v>2.718087562975115E-3</v>
      </c>
      <c r="E18" s="17">
        <f t="shared" si="3"/>
        <v>7.1056955388553555E-2</v>
      </c>
      <c r="F18" s="17">
        <f t="shared" si="3"/>
        <v>8.8778682945032158E-3</v>
      </c>
      <c r="G18" s="17">
        <f t="shared" si="3"/>
        <v>6.9726739360292472E-2</v>
      </c>
      <c r="H18" s="17">
        <f t="shared" si="3"/>
        <v>3.1115327997044102E-2</v>
      </c>
      <c r="I18" s="17">
        <f t="shared" si="3"/>
        <v>1.315779754988031E-2</v>
      </c>
      <c r="J18" s="17">
        <f t="shared" si="3"/>
        <v>7.0763498551673779E-3</v>
      </c>
      <c r="K18" s="17">
        <f t="shared" si="3"/>
        <v>0.12188084717908411</v>
      </c>
      <c r="L18" s="12">
        <f t="shared" si="3"/>
        <v>6.309493714904936E-2</v>
      </c>
      <c r="M18" s="10"/>
      <c r="N18" s="10"/>
      <c r="O18" s="10"/>
      <c r="AB18" s="7"/>
    </row>
    <row r="19" spans="2:28" x14ac:dyDescent="0.35">
      <c r="B19" s="1" t="s">
        <v>371</v>
      </c>
      <c r="C19" s="10"/>
      <c r="D19" s="10"/>
      <c r="E19" s="10"/>
      <c r="F19" s="10"/>
      <c r="G19" s="10"/>
      <c r="H19" s="10"/>
      <c r="I19" s="10"/>
      <c r="J19" s="10"/>
      <c r="K19" s="10"/>
      <c r="L19" s="10"/>
      <c r="M19" s="10"/>
      <c r="N19" s="10"/>
      <c r="O19" s="10"/>
      <c r="AB19" s="7"/>
    </row>
    <row r="20" spans="2:28" x14ac:dyDescent="0.35">
      <c r="B20" s="3" t="s">
        <v>62</v>
      </c>
      <c r="C20" s="10">
        <v>40.81</v>
      </c>
      <c r="D20" s="12">
        <v>3.3000000000000002E-2</v>
      </c>
      <c r="E20" s="10">
        <v>9.5500000000000007</v>
      </c>
      <c r="F20" s="12">
        <v>0.14249999999999999</v>
      </c>
      <c r="G20" s="10">
        <v>49.42</v>
      </c>
      <c r="H20" s="12">
        <v>9.2999999999999999E-2</v>
      </c>
      <c r="I20" s="12">
        <v>0.374</v>
      </c>
      <c r="J20" s="12">
        <v>1.52E-2</v>
      </c>
      <c r="K20" s="10">
        <f t="shared" ref="K20" si="4">SUM(C20:J20)</f>
        <v>100.43769999999999</v>
      </c>
      <c r="L20" s="10">
        <f t="shared" ref="L20" si="5">G20/40.305/(G20/40.305+E20/(55.845+16))*100</f>
        <v>90.219451940788147</v>
      </c>
      <c r="M20" s="10"/>
      <c r="N20" s="10"/>
      <c r="O20" s="10"/>
      <c r="AB20" s="7"/>
    </row>
    <row r="21" spans="2:28" x14ac:dyDescent="0.35">
      <c r="C21" s="10"/>
      <c r="D21" s="12"/>
      <c r="E21" s="10"/>
      <c r="F21" s="12"/>
      <c r="G21" s="10"/>
      <c r="H21" s="12"/>
      <c r="I21" s="12"/>
      <c r="J21" s="12"/>
      <c r="K21" s="10"/>
      <c r="L21" s="10"/>
      <c r="M21" s="10"/>
      <c r="N21" s="10"/>
      <c r="O21" s="10"/>
      <c r="AB21" s="7"/>
    </row>
    <row r="22" spans="2:28" x14ac:dyDescent="0.35">
      <c r="B22" s="1" t="s">
        <v>373</v>
      </c>
      <c r="N22" s="10"/>
      <c r="O22" s="10"/>
      <c r="AB22" s="7"/>
    </row>
    <row r="23" spans="2:28" ht="17.5" x14ac:dyDescent="0.35">
      <c r="B23" s="2" t="s">
        <v>368</v>
      </c>
      <c r="C23" s="8" t="s">
        <v>47</v>
      </c>
      <c r="D23" s="2" t="s">
        <v>48</v>
      </c>
      <c r="E23" s="2" t="s">
        <v>49</v>
      </c>
      <c r="F23" s="4" t="s">
        <v>64</v>
      </c>
      <c r="G23" s="2" t="s">
        <v>1</v>
      </c>
      <c r="H23" s="2" t="s">
        <v>2</v>
      </c>
      <c r="I23" s="2" t="s">
        <v>3</v>
      </c>
      <c r="J23" s="2" t="s">
        <v>51</v>
      </c>
      <c r="K23" s="2" t="s">
        <v>65</v>
      </c>
      <c r="L23" s="2" t="s">
        <v>63</v>
      </c>
      <c r="M23" s="4" t="s">
        <v>46</v>
      </c>
      <c r="AB23" s="7"/>
    </row>
    <row r="24" spans="2:28" x14ac:dyDescent="0.35">
      <c r="B24" s="3" t="s">
        <v>107</v>
      </c>
      <c r="C24" s="9">
        <v>50.7</v>
      </c>
      <c r="D24" s="10">
        <v>0.74309999999999998</v>
      </c>
      <c r="E24" s="10">
        <v>8.83</v>
      </c>
      <c r="F24" s="10">
        <v>6.48</v>
      </c>
      <c r="G24" s="10">
        <v>0.17100000000000001</v>
      </c>
      <c r="H24" s="10">
        <v>16.66</v>
      </c>
      <c r="I24" s="10">
        <v>15.76</v>
      </c>
      <c r="J24" s="10">
        <v>1.2363</v>
      </c>
      <c r="K24" s="10">
        <v>1.3299999999999999E-2</v>
      </c>
      <c r="L24" s="10">
        <v>0.1187</v>
      </c>
      <c r="M24" s="10">
        <v>100.7141</v>
      </c>
      <c r="AB24" s="7"/>
    </row>
    <row r="25" spans="2:28" x14ac:dyDescent="0.35">
      <c r="B25" s="3" t="s">
        <v>107</v>
      </c>
      <c r="C25" s="9">
        <v>50.29</v>
      </c>
      <c r="D25" s="10">
        <v>0.75780000000000003</v>
      </c>
      <c r="E25" s="10">
        <v>8.69</v>
      </c>
      <c r="F25" s="10">
        <v>6.35</v>
      </c>
      <c r="G25" s="10">
        <v>0.1237</v>
      </c>
      <c r="H25" s="10">
        <v>16.7</v>
      </c>
      <c r="I25" s="10">
        <v>15.74</v>
      </c>
      <c r="J25" s="10">
        <v>1.2825</v>
      </c>
      <c r="K25" s="10">
        <v>0</v>
      </c>
      <c r="L25" s="10">
        <v>0.14460000000000001</v>
      </c>
      <c r="M25" s="10">
        <v>100.0835</v>
      </c>
      <c r="AB25" s="7"/>
    </row>
    <row r="26" spans="2:28" x14ac:dyDescent="0.35">
      <c r="B26" s="3" t="s">
        <v>107</v>
      </c>
      <c r="C26" s="9">
        <v>50.94</v>
      </c>
      <c r="D26" s="10">
        <v>0.75309999999999999</v>
      </c>
      <c r="E26" s="10">
        <v>8.6300000000000008</v>
      </c>
      <c r="F26" s="10">
        <v>6.55</v>
      </c>
      <c r="G26" s="10">
        <v>0.20269999999999999</v>
      </c>
      <c r="H26" s="10">
        <v>16.68</v>
      </c>
      <c r="I26" s="10">
        <v>15.76</v>
      </c>
      <c r="J26" s="10">
        <v>1.2736000000000001</v>
      </c>
      <c r="K26" s="10">
        <v>8.1699999999999995E-2</v>
      </c>
      <c r="L26" s="10">
        <v>0.12870000000000001</v>
      </c>
      <c r="M26" s="10">
        <v>101.005</v>
      </c>
      <c r="AB26" s="7"/>
    </row>
    <row r="27" spans="2:28" x14ac:dyDescent="0.35">
      <c r="B27" s="3" t="s">
        <v>107</v>
      </c>
      <c r="C27" s="9">
        <v>51.46</v>
      </c>
      <c r="D27" s="10">
        <v>0.74739999999999995</v>
      </c>
      <c r="E27" s="10">
        <v>8.66</v>
      </c>
      <c r="F27" s="10">
        <v>6.54</v>
      </c>
      <c r="G27" s="10">
        <v>0.1598</v>
      </c>
      <c r="H27" s="10">
        <v>16.760000000000002</v>
      </c>
      <c r="I27" s="10">
        <v>15.78</v>
      </c>
      <c r="J27" s="10">
        <v>1.2783</v>
      </c>
      <c r="K27" s="10">
        <v>5.0900000000000001E-2</v>
      </c>
      <c r="L27" s="10">
        <v>0.1704</v>
      </c>
      <c r="M27" s="10">
        <v>101.60760000000001</v>
      </c>
      <c r="AB27" s="7"/>
    </row>
    <row r="28" spans="2:28" x14ac:dyDescent="0.35">
      <c r="B28" s="3" t="s">
        <v>107</v>
      </c>
      <c r="C28" s="9">
        <v>50.99</v>
      </c>
      <c r="D28" s="10">
        <v>0.72330000000000005</v>
      </c>
      <c r="E28" s="10">
        <v>8.6300000000000008</v>
      </c>
      <c r="F28" s="10">
        <v>6.68</v>
      </c>
      <c r="G28" s="10">
        <v>0.1268</v>
      </c>
      <c r="H28" s="10">
        <v>16.600000000000001</v>
      </c>
      <c r="I28" s="10">
        <v>15.84</v>
      </c>
      <c r="J28" s="10">
        <v>1.2442</v>
      </c>
      <c r="K28" s="10">
        <v>6.6699999999999995E-2</v>
      </c>
      <c r="L28" s="10">
        <v>9.8900000000000002E-2</v>
      </c>
      <c r="M28" s="10">
        <v>101.0017</v>
      </c>
      <c r="AB28" s="7"/>
    </row>
    <row r="29" spans="2:28" x14ac:dyDescent="0.35">
      <c r="B29" s="3" t="s">
        <v>107</v>
      </c>
      <c r="C29" s="9">
        <v>51.26</v>
      </c>
      <c r="D29" s="10">
        <v>0.71240000000000003</v>
      </c>
      <c r="E29" s="10">
        <v>8.57</v>
      </c>
      <c r="F29" s="10">
        <v>6.57</v>
      </c>
      <c r="G29" s="10">
        <v>0.107</v>
      </c>
      <c r="H29" s="10">
        <v>16.48</v>
      </c>
      <c r="I29" s="10">
        <v>15.78</v>
      </c>
      <c r="J29" s="10">
        <v>1.3012999999999999</v>
      </c>
      <c r="K29" s="10">
        <v>5.3699999999999998E-2</v>
      </c>
      <c r="L29" s="10">
        <v>0.16650000000000001</v>
      </c>
      <c r="M29" s="10">
        <v>101.0051</v>
      </c>
      <c r="AB29" s="7"/>
    </row>
    <row r="30" spans="2:28" x14ac:dyDescent="0.35">
      <c r="B30" s="3" t="s">
        <v>107</v>
      </c>
      <c r="C30" s="9">
        <v>51.06</v>
      </c>
      <c r="D30" s="10">
        <v>0.75860000000000005</v>
      </c>
      <c r="E30" s="10">
        <v>8.59</v>
      </c>
      <c r="F30" s="10">
        <v>6.41</v>
      </c>
      <c r="G30" s="10">
        <v>0.15409999999999999</v>
      </c>
      <c r="H30" s="10">
        <v>16.68</v>
      </c>
      <c r="I30" s="10">
        <v>15.8</v>
      </c>
      <c r="J30" s="10">
        <v>1.2599</v>
      </c>
      <c r="K30" s="10">
        <v>4.4200000000000003E-2</v>
      </c>
      <c r="L30" s="10">
        <v>0.1239</v>
      </c>
      <c r="M30" s="10">
        <v>100.8828</v>
      </c>
      <c r="AB30" s="7"/>
    </row>
    <row r="31" spans="2:28" x14ac:dyDescent="0.35">
      <c r="B31" s="3" t="s">
        <v>107</v>
      </c>
      <c r="C31" s="9">
        <v>51</v>
      </c>
      <c r="D31" s="10">
        <v>0.74650000000000005</v>
      </c>
      <c r="E31" s="10">
        <v>8.5399999999999991</v>
      </c>
      <c r="F31" s="10">
        <v>6.3</v>
      </c>
      <c r="G31" s="10">
        <v>0.13830000000000001</v>
      </c>
      <c r="H31" s="10">
        <v>16.690000000000001</v>
      </c>
      <c r="I31" s="10">
        <v>15.8</v>
      </c>
      <c r="J31" s="10">
        <v>1.2990999999999999</v>
      </c>
      <c r="K31" s="10">
        <v>6.9500000000000006E-2</v>
      </c>
      <c r="L31" s="10">
        <v>0.13289999999999999</v>
      </c>
      <c r="M31" s="10">
        <v>100.7222</v>
      </c>
      <c r="AB31" s="7"/>
    </row>
    <row r="32" spans="2:28" x14ac:dyDescent="0.35">
      <c r="B32" s="3" t="s">
        <v>107</v>
      </c>
      <c r="C32" s="9">
        <v>50.98</v>
      </c>
      <c r="D32" s="10">
        <v>0.73140000000000005</v>
      </c>
      <c r="E32" s="10">
        <v>8.44</v>
      </c>
      <c r="F32" s="10">
        <v>6.39</v>
      </c>
      <c r="G32" s="10">
        <v>0.10299999999999999</v>
      </c>
      <c r="H32" s="10">
        <v>16.55</v>
      </c>
      <c r="I32" s="10">
        <v>15.73</v>
      </c>
      <c r="J32" s="10">
        <v>1.2854000000000001</v>
      </c>
      <c r="K32" s="10">
        <v>4.1399999999999999E-2</v>
      </c>
      <c r="L32" s="10">
        <v>0.1104</v>
      </c>
      <c r="M32" s="10">
        <v>100.3639</v>
      </c>
      <c r="AB32" s="7"/>
    </row>
    <row r="33" spans="2:28" x14ac:dyDescent="0.35">
      <c r="B33" s="3" t="s">
        <v>107</v>
      </c>
      <c r="C33" s="9">
        <v>51.15</v>
      </c>
      <c r="D33" s="10">
        <v>0.75539999999999996</v>
      </c>
      <c r="E33" s="10">
        <v>8.5299999999999994</v>
      </c>
      <c r="F33" s="10">
        <v>6.45</v>
      </c>
      <c r="G33" s="10">
        <v>0.14599999999999999</v>
      </c>
      <c r="H33" s="10">
        <v>16.670000000000002</v>
      </c>
      <c r="I33" s="10">
        <v>15.81</v>
      </c>
      <c r="J33" s="10">
        <v>1.2833000000000001</v>
      </c>
      <c r="K33" s="10">
        <v>3.4299999999999997E-2</v>
      </c>
      <c r="L33" s="10">
        <v>0.15629999999999999</v>
      </c>
      <c r="M33" s="10">
        <v>100.98820000000001</v>
      </c>
      <c r="AB33" s="7"/>
    </row>
    <row r="34" spans="2:28" x14ac:dyDescent="0.35">
      <c r="B34" s="3" t="s">
        <v>107</v>
      </c>
      <c r="C34" s="9">
        <v>50.99</v>
      </c>
      <c r="D34" s="10">
        <v>0.74450000000000005</v>
      </c>
      <c r="E34" s="10">
        <v>8.61</v>
      </c>
      <c r="F34" s="10">
        <v>6.51</v>
      </c>
      <c r="G34" s="10">
        <v>0.14330000000000001</v>
      </c>
      <c r="H34" s="10">
        <v>16.62</v>
      </c>
      <c r="I34" s="10">
        <v>15.77</v>
      </c>
      <c r="J34" s="10">
        <v>1.2887999999999999</v>
      </c>
      <c r="K34" s="10">
        <v>5.8599999999999999E-2</v>
      </c>
      <c r="L34" s="10">
        <v>0.128</v>
      </c>
      <c r="M34" s="10">
        <v>100.8657</v>
      </c>
      <c r="AB34" s="7"/>
    </row>
    <row r="35" spans="2:28" x14ac:dyDescent="0.35">
      <c r="B35" s="3" t="s">
        <v>107</v>
      </c>
      <c r="C35" s="9">
        <v>50.66</v>
      </c>
      <c r="D35" s="10">
        <v>0.71599999999999997</v>
      </c>
      <c r="E35" s="10">
        <v>8.6</v>
      </c>
      <c r="F35" s="10">
        <v>6.75</v>
      </c>
      <c r="G35" s="10">
        <v>0.15140000000000001</v>
      </c>
      <c r="H35" s="10">
        <v>16.62</v>
      </c>
      <c r="I35" s="10">
        <v>15.73</v>
      </c>
      <c r="J35" s="10">
        <v>1.2232000000000001</v>
      </c>
      <c r="K35" s="10">
        <v>5.1900000000000002E-2</v>
      </c>
      <c r="L35" s="10">
        <v>0.1386</v>
      </c>
      <c r="M35" s="10">
        <v>100.64749999999999</v>
      </c>
      <c r="AB35" s="7"/>
    </row>
    <row r="36" spans="2:28" x14ac:dyDescent="0.35">
      <c r="B36" s="4" t="s">
        <v>107</v>
      </c>
      <c r="C36" s="8">
        <v>50.96</v>
      </c>
      <c r="D36" s="2">
        <v>0.76290000000000002</v>
      </c>
      <c r="E36" s="2">
        <v>8.59</v>
      </c>
      <c r="F36" s="2">
        <v>6.42</v>
      </c>
      <c r="G36" s="2">
        <v>0.12889999999999999</v>
      </c>
      <c r="H36" s="2">
        <v>16.54</v>
      </c>
      <c r="I36" s="2">
        <v>15.79</v>
      </c>
      <c r="J36" s="2">
        <v>1.2347999999999999</v>
      </c>
      <c r="K36" s="2">
        <v>7.8299999999999995E-2</v>
      </c>
      <c r="L36" s="2">
        <v>0.14860000000000001</v>
      </c>
      <c r="M36" s="2">
        <v>100.6643</v>
      </c>
      <c r="AB36" s="7"/>
    </row>
    <row r="37" spans="2:28" x14ac:dyDescent="0.35">
      <c r="B37" s="16" t="s">
        <v>362</v>
      </c>
      <c r="C37" s="27">
        <f>AVERAGE(C24:C36)</f>
        <v>50.956923076923083</v>
      </c>
      <c r="D37" s="18">
        <f>AVERAGE(D24:D36)</f>
        <v>0.74249230769230767</v>
      </c>
      <c r="E37" s="18">
        <f t="shared" ref="E37:M37" si="6">AVERAGE(E24:E36)</f>
        <v>8.6084615384615386</v>
      </c>
      <c r="F37" s="18">
        <f t="shared" si="6"/>
        <v>6.4923076923076923</v>
      </c>
      <c r="G37" s="18">
        <f t="shared" si="6"/>
        <v>0.14276923076923076</v>
      </c>
      <c r="H37" s="18">
        <f t="shared" si="6"/>
        <v>16.634615384615387</v>
      </c>
      <c r="I37" s="18">
        <f t="shared" si="6"/>
        <v>15.776153846153845</v>
      </c>
      <c r="J37" s="18">
        <f t="shared" si="6"/>
        <v>1.2685153846153847</v>
      </c>
      <c r="K37" s="18">
        <f t="shared" si="6"/>
        <v>4.9576923076923081E-2</v>
      </c>
      <c r="L37" s="10">
        <f t="shared" si="6"/>
        <v>0.13588461538461541</v>
      </c>
      <c r="M37" s="10">
        <f t="shared" si="6"/>
        <v>100.81166153846154</v>
      </c>
      <c r="AB37" s="7"/>
    </row>
    <row r="38" spans="2:28" x14ac:dyDescent="0.35">
      <c r="B38" s="16" t="s">
        <v>370</v>
      </c>
      <c r="C38" s="27">
        <f>_xlfn.STDEV.S(C24:C36)</f>
        <v>0.28819509061816156</v>
      </c>
      <c r="D38" s="18">
        <f>_xlfn.STDEV.S(D24:D36)</f>
        <v>1.6665106337217569E-2</v>
      </c>
      <c r="E38" s="18">
        <f t="shared" ref="E38:M38" si="7">_xlfn.STDEV.S(E24:E36)</f>
        <v>9.1637524505171625E-2</v>
      </c>
      <c r="F38" s="18">
        <f t="shared" si="7"/>
        <v>0.12755089481940446</v>
      </c>
      <c r="G38" s="18">
        <f t="shared" si="7"/>
        <v>2.6746226668927477E-2</v>
      </c>
      <c r="H38" s="18">
        <f t="shared" si="7"/>
        <v>7.676971892347767E-2</v>
      </c>
      <c r="I38" s="18">
        <f t="shared" si="7"/>
        <v>3.2541886223363833E-2</v>
      </c>
      <c r="J38" s="18">
        <f t="shared" si="7"/>
        <v>2.6038524220657042E-2</v>
      </c>
      <c r="K38" s="18">
        <f t="shared" si="7"/>
        <v>2.3726994255704955E-2</v>
      </c>
      <c r="L38" s="10">
        <f t="shared" si="7"/>
        <v>2.1152968513262347E-2</v>
      </c>
      <c r="M38" s="10">
        <f t="shared" si="7"/>
        <v>0.36291334947996878</v>
      </c>
      <c r="AB38" s="7"/>
    </row>
    <row r="39" spans="2:28" x14ac:dyDescent="0.35">
      <c r="B39" s="1" t="s">
        <v>374</v>
      </c>
      <c r="AB39" s="7"/>
    </row>
    <row r="40" spans="2:28" x14ac:dyDescent="0.35">
      <c r="B40" s="4" t="s">
        <v>107</v>
      </c>
      <c r="C40" s="8">
        <v>50.73</v>
      </c>
      <c r="D40" s="2">
        <v>0.74</v>
      </c>
      <c r="E40" s="2">
        <v>8.73</v>
      </c>
      <c r="F40" s="2">
        <v>6.3420000000000005</v>
      </c>
      <c r="G40" s="2">
        <v>0.13</v>
      </c>
      <c r="H40" s="2">
        <v>16.649999999999999</v>
      </c>
      <c r="I40" s="2">
        <v>15.82</v>
      </c>
      <c r="J40" s="2">
        <v>1.27</v>
      </c>
      <c r="K40" s="4"/>
      <c r="L40" s="4"/>
      <c r="M40" s="2">
        <f>SUM(C40:L40)</f>
        <v>100.41199999999999</v>
      </c>
      <c r="AB40" s="7"/>
    </row>
    <row r="41" spans="2:28" x14ac:dyDescent="0.35">
      <c r="B41" s="3" t="s">
        <v>108</v>
      </c>
      <c r="C41" s="9">
        <v>51.1</v>
      </c>
      <c r="D41" s="10">
        <v>0.40689999999999998</v>
      </c>
      <c r="E41" s="10">
        <v>7.53</v>
      </c>
      <c r="F41" s="10">
        <v>4.76</v>
      </c>
      <c r="G41" s="10">
        <v>0.16209999999999999</v>
      </c>
      <c r="H41" s="10">
        <v>17.8</v>
      </c>
      <c r="I41" s="10">
        <v>17.09</v>
      </c>
      <c r="J41" s="10">
        <v>0.81140000000000001</v>
      </c>
      <c r="K41" s="10">
        <v>7.5300000000000006E-2</v>
      </c>
      <c r="L41" s="10">
        <v>0.8014</v>
      </c>
      <c r="M41" s="10">
        <v>100.5454</v>
      </c>
      <c r="AB41" s="7"/>
    </row>
    <row r="42" spans="2:28" x14ac:dyDescent="0.35">
      <c r="B42" s="3" t="s">
        <v>108</v>
      </c>
      <c r="C42" s="9">
        <v>50.89</v>
      </c>
      <c r="D42" s="10">
        <v>0.36059999999999998</v>
      </c>
      <c r="E42" s="10">
        <v>7.5</v>
      </c>
      <c r="F42" s="10">
        <v>4.6399999999999997</v>
      </c>
      <c r="G42" s="10">
        <v>0.1366</v>
      </c>
      <c r="H42" s="10">
        <v>17.66</v>
      </c>
      <c r="I42" s="10">
        <v>17.13</v>
      </c>
      <c r="J42" s="10">
        <v>0.76900000000000002</v>
      </c>
      <c r="K42" s="10">
        <v>6.6900000000000001E-2</v>
      </c>
      <c r="L42" s="10">
        <v>0.7702</v>
      </c>
      <c r="M42" s="10">
        <v>99.9328</v>
      </c>
      <c r="AB42" s="7"/>
    </row>
    <row r="43" spans="2:28" x14ac:dyDescent="0.35">
      <c r="B43" s="3" t="s">
        <v>108</v>
      </c>
      <c r="C43" s="9">
        <v>51.21</v>
      </c>
      <c r="D43" s="10">
        <v>0.39960000000000001</v>
      </c>
      <c r="E43" s="10">
        <v>7.43</v>
      </c>
      <c r="F43" s="10">
        <v>4.67</v>
      </c>
      <c r="G43" s="10">
        <v>8.9899999999999994E-2</v>
      </c>
      <c r="H43" s="10">
        <v>17.66</v>
      </c>
      <c r="I43" s="10">
        <v>17.149999999999999</v>
      </c>
      <c r="J43" s="10">
        <v>0.77729999999999999</v>
      </c>
      <c r="K43" s="10">
        <v>2.7099999999999999E-2</v>
      </c>
      <c r="L43" s="10">
        <v>0.77969999999999995</v>
      </c>
      <c r="M43" s="10">
        <v>100.1935</v>
      </c>
      <c r="AB43" s="7"/>
    </row>
    <row r="44" spans="2:28" x14ac:dyDescent="0.35">
      <c r="B44" s="3" t="s">
        <v>108</v>
      </c>
      <c r="C44" s="9">
        <v>51.6</v>
      </c>
      <c r="D44" s="10">
        <v>0.38569999999999999</v>
      </c>
      <c r="E44" s="10">
        <v>7.44</v>
      </c>
      <c r="F44" s="10">
        <v>4.74</v>
      </c>
      <c r="G44" s="10">
        <v>0.12670000000000001</v>
      </c>
      <c r="H44" s="10">
        <v>17.7</v>
      </c>
      <c r="I44" s="10">
        <v>17.07</v>
      </c>
      <c r="J44" s="10">
        <v>0.78239999999999998</v>
      </c>
      <c r="K44" s="10">
        <v>2.9700000000000001E-2</v>
      </c>
      <c r="L44" s="10">
        <v>0.82979999999999998</v>
      </c>
      <c r="M44" s="10">
        <v>100.71639999999999</v>
      </c>
      <c r="AB44" s="7"/>
    </row>
    <row r="45" spans="2:28" x14ac:dyDescent="0.35">
      <c r="B45" s="3" t="s">
        <v>108</v>
      </c>
      <c r="C45" s="9">
        <v>51.14</v>
      </c>
      <c r="D45" s="10">
        <v>0.40610000000000002</v>
      </c>
      <c r="E45" s="10">
        <v>7.51</v>
      </c>
      <c r="F45" s="10">
        <v>4.96</v>
      </c>
      <c r="G45" s="10">
        <v>0.1079</v>
      </c>
      <c r="H45" s="10">
        <v>17.63</v>
      </c>
      <c r="I45" s="10">
        <v>17.13</v>
      </c>
      <c r="J45" s="10">
        <v>0.78559999999999997</v>
      </c>
      <c r="K45" s="10">
        <v>5.7200000000000001E-2</v>
      </c>
      <c r="L45" s="10">
        <v>0.77759999999999996</v>
      </c>
      <c r="M45" s="10">
        <v>100.50790000000001</v>
      </c>
      <c r="AB45" s="7"/>
    </row>
    <row r="46" spans="2:28" x14ac:dyDescent="0.35">
      <c r="B46" s="3" t="s">
        <v>108</v>
      </c>
      <c r="C46" s="9">
        <v>51.46</v>
      </c>
      <c r="D46" s="10">
        <v>0.38080000000000003</v>
      </c>
      <c r="E46" s="10">
        <v>7.52</v>
      </c>
      <c r="F46" s="10">
        <v>4.9400000000000004</v>
      </c>
      <c r="G46" s="10">
        <v>0.13170000000000001</v>
      </c>
      <c r="H46" s="10">
        <v>17.670000000000002</v>
      </c>
      <c r="I46" s="10">
        <v>17.13</v>
      </c>
      <c r="J46" s="10">
        <v>0.76859999999999995</v>
      </c>
      <c r="K46" s="10">
        <v>8.2900000000000001E-2</v>
      </c>
      <c r="L46" s="10">
        <v>0.82079999999999997</v>
      </c>
      <c r="M46" s="10">
        <v>100.90470000000001</v>
      </c>
      <c r="AB46" s="7"/>
    </row>
    <row r="47" spans="2:28" x14ac:dyDescent="0.35">
      <c r="B47" s="3" t="s">
        <v>108</v>
      </c>
      <c r="C47" s="9">
        <v>51.17</v>
      </c>
      <c r="D47" s="10">
        <v>0.3856</v>
      </c>
      <c r="E47" s="10">
        <v>7.38</v>
      </c>
      <c r="F47" s="10">
        <v>4.8099999999999996</v>
      </c>
      <c r="G47" s="10">
        <v>0.13039999999999999</v>
      </c>
      <c r="H47" s="10">
        <v>17.8</v>
      </c>
      <c r="I47" s="10">
        <v>17.100000000000001</v>
      </c>
      <c r="J47" s="10">
        <v>0.77249999999999996</v>
      </c>
      <c r="K47" s="10">
        <v>4.5999999999999999E-2</v>
      </c>
      <c r="L47" s="10">
        <v>0.75670000000000004</v>
      </c>
      <c r="M47" s="10">
        <v>100.3511</v>
      </c>
      <c r="AB47" s="7"/>
    </row>
    <row r="48" spans="2:28" x14ac:dyDescent="0.35">
      <c r="B48" s="3" t="s">
        <v>108</v>
      </c>
      <c r="C48" s="9">
        <v>51.4</v>
      </c>
      <c r="D48" s="10">
        <v>0.39350000000000002</v>
      </c>
      <c r="E48" s="10">
        <v>7.48</v>
      </c>
      <c r="F48" s="10">
        <v>4.8</v>
      </c>
      <c r="G48" s="10">
        <v>0.1147</v>
      </c>
      <c r="H48" s="10">
        <v>17.78</v>
      </c>
      <c r="I48" s="10">
        <v>17.059999999999999</v>
      </c>
      <c r="J48" s="10">
        <v>0.77470000000000006</v>
      </c>
      <c r="K48" s="10">
        <v>7.7499999999999999E-2</v>
      </c>
      <c r="L48" s="10">
        <v>0.75900000000000001</v>
      </c>
      <c r="M48" s="10">
        <v>100.64190000000001</v>
      </c>
      <c r="AB48" s="7"/>
    </row>
    <row r="49" spans="2:28" x14ac:dyDescent="0.35">
      <c r="B49" s="3" t="s">
        <v>108</v>
      </c>
      <c r="C49" s="9">
        <v>51.5</v>
      </c>
      <c r="D49" s="10">
        <v>0.3841</v>
      </c>
      <c r="E49" s="10">
        <v>7.33</v>
      </c>
      <c r="F49" s="10">
        <v>4.78</v>
      </c>
      <c r="G49" s="10">
        <v>0.1041</v>
      </c>
      <c r="H49" s="10">
        <v>17.760000000000002</v>
      </c>
      <c r="I49" s="10">
        <v>17.03</v>
      </c>
      <c r="J49" s="10">
        <v>0.8226</v>
      </c>
      <c r="K49" s="10">
        <v>7.7499999999999999E-2</v>
      </c>
      <c r="L49" s="10">
        <v>0.72019999999999995</v>
      </c>
      <c r="M49" s="10">
        <v>100.50839999999999</v>
      </c>
      <c r="AB49" s="7"/>
    </row>
    <row r="50" spans="2:28" x14ac:dyDescent="0.35">
      <c r="B50" s="3" t="s">
        <v>108</v>
      </c>
      <c r="C50" s="9">
        <v>51.41</v>
      </c>
      <c r="D50" s="10">
        <v>0.38890000000000002</v>
      </c>
      <c r="E50" s="10">
        <v>7.42</v>
      </c>
      <c r="F50" s="10">
        <v>4.8600000000000003</v>
      </c>
      <c r="G50" s="10">
        <v>0.15540000000000001</v>
      </c>
      <c r="H50" s="10">
        <v>17.68</v>
      </c>
      <c r="I50" s="10">
        <v>17.100000000000001</v>
      </c>
      <c r="J50" s="10">
        <v>0.77370000000000005</v>
      </c>
      <c r="K50" s="10">
        <v>4.7699999999999999E-2</v>
      </c>
      <c r="L50" s="10">
        <v>0.83089999999999997</v>
      </c>
      <c r="M50" s="10">
        <v>100.6738</v>
      </c>
      <c r="AB50" s="7"/>
    </row>
    <row r="51" spans="2:28" x14ac:dyDescent="0.35">
      <c r="B51" s="3" t="s">
        <v>108</v>
      </c>
      <c r="C51" s="9">
        <v>51.23</v>
      </c>
      <c r="D51" s="10">
        <v>0.39129999999999998</v>
      </c>
      <c r="E51" s="10">
        <v>7.42</v>
      </c>
      <c r="F51" s="10">
        <v>4.88</v>
      </c>
      <c r="G51" s="10">
        <v>0.1055</v>
      </c>
      <c r="H51" s="10">
        <v>17.7</v>
      </c>
      <c r="I51" s="10">
        <v>17.059999999999999</v>
      </c>
      <c r="J51" s="10">
        <v>0.76949999999999996</v>
      </c>
      <c r="K51" s="10">
        <v>6.4399999999999999E-2</v>
      </c>
      <c r="L51" s="10">
        <v>0.75060000000000004</v>
      </c>
      <c r="M51" s="10">
        <v>100.37569999999999</v>
      </c>
      <c r="AB51" s="7"/>
    </row>
    <row r="52" spans="2:28" x14ac:dyDescent="0.35">
      <c r="B52" s="3" t="s">
        <v>108</v>
      </c>
      <c r="C52" s="9">
        <v>51.46</v>
      </c>
      <c r="D52" s="10">
        <v>0.3866</v>
      </c>
      <c r="E52" s="10">
        <v>7.43</v>
      </c>
      <c r="F52" s="10">
        <v>4.99</v>
      </c>
      <c r="G52" s="10">
        <v>0.113</v>
      </c>
      <c r="H52" s="10">
        <v>17.77</v>
      </c>
      <c r="I52" s="10">
        <v>17</v>
      </c>
      <c r="J52" s="10">
        <v>0.77659999999999996</v>
      </c>
      <c r="K52" s="10">
        <v>7.1999999999999995E-2</v>
      </c>
      <c r="L52" s="10">
        <v>0.79220000000000002</v>
      </c>
      <c r="M52" s="10">
        <v>100.7903</v>
      </c>
      <c r="AB52" s="7"/>
    </row>
    <row r="53" spans="2:28" x14ac:dyDescent="0.35">
      <c r="B53" s="4" t="s">
        <v>108</v>
      </c>
      <c r="C53" s="8">
        <v>51.78</v>
      </c>
      <c r="D53" s="2">
        <v>0.38440000000000002</v>
      </c>
      <c r="E53" s="2">
        <v>7.47</v>
      </c>
      <c r="F53" s="2">
        <v>4.8899999999999997</v>
      </c>
      <c r="G53" s="2">
        <v>7.9600000000000004E-2</v>
      </c>
      <c r="H53" s="2">
        <v>17.73</v>
      </c>
      <c r="I53" s="2">
        <v>17.04</v>
      </c>
      <c r="J53" s="2">
        <v>0.81520000000000004</v>
      </c>
      <c r="K53" s="2">
        <v>9.4600000000000004E-2</v>
      </c>
      <c r="L53" s="2">
        <v>0.73829999999999996</v>
      </c>
      <c r="M53" s="2">
        <v>101.02200000000001</v>
      </c>
      <c r="AB53" s="7"/>
    </row>
    <row r="54" spans="2:28" x14ac:dyDescent="0.35">
      <c r="B54" s="16" t="s">
        <v>362</v>
      </c>
      <c r="C54" s="27">
        <f>AVERAGE(C41:C53)</f>
        <v>51.33461538461539</v>
      </c>
      <c r="D54" s="18">
        <f t="shared" ref="D54:M54" si="8">AVERAGE(D41:D53)</f>
        <v>0.38877692307692308</v>
      </c>
      <c r="E54" s="18">
        <f t="shared" si="8"/>
        <v>7.4507692307692315</v>
      </c>
      <c r="F54" s="18">
        <f t="shared" si="8"/>
        <v>4.8246153846153854</v>
      </c>
      <c r="G54" s="18">
        <f t="shared" si="8"/>
        <v>0.1198153846153846</v>
      </c>
      <c r="H54" s="18">
        <f t="shared" si="8"/>
        <v>17.718461538461536</v>
      </c>
      <c r="I54" s="18">
        <f t="shared" si="8"/>
        <v>17.083846153846153</v>
      </c>
      <c r="J54" s="18">
        <f t="shared" si="8"/>
        <v>0.784546153846154</v>
      </c>
      <c r="K54" s="18">
        <f t="shared" si="8"/>
        <v>6.2984615384615375E-2</v>
      </c>
      <c r="L54" s="10">
        <f t="shared" si="8"/>
        <v>0.7790307692307693</v>
      </c>
      <c r="M54" s="10">
        <f t="shared" si="8"/>
        <v>100.55106923076923</v>
      </c>
    </row>
    <row r="55" spans="2:28" x14ac:dyDescent="0.35">
      <c r="B55" s="14" t="s">
        <v>370</v>
      </c>
      <c r="C55" s="26">
        <f>_xlfn.STDEV.S(C41:C53)</f>
        <v>0.23834902225571727</v>
      </c>
      <c r="D55" s="15">
        <f t="shared" ref="D55:M55" si="9">_xlfn.STDEV.S(D41:D53)</f>
        <v>1.1892795707637032E-2</v>
      </c>
      <c r="E55" s="15">
        <f t="shared" si="9"/>
        <v>5.8232513607310819E-2</v>
      </c>
      <c r="F55" s="15">
        <f t="shared" si="9"/>
        <v>0.10790546669928158</v>
      </c>
      <c r="G55" s="15">
        <f t="shared" si="9"/>
        <v>2.3831626261260824E-2</v>
      </c>
      <c r="H55" s="15">
        <f t="shared" si="9"/>
        <v>5.8287527803432701E-2</v>
      </c>
      <c r="I55" s="15">
        <f t="shared" si="9"/>
        <v>4.5191898525152346E-2</v>
      </c>
      <c r="J55" s="15">
        <f t="shared" si="9"/>
        <v>1.8956732110458611E-2</v>
      </c>
      <c r="K55" s="15">
        <f t="shared" si="9"/>
        <v>2.0451073572221378E-2</v>
      </c>
      <c r="L55" s="2">
        <f t="shared" si="9"/>
        <v>3.4874952440000655E-2</v>
      </c>
      <c r="M55" s="2">
        <f t="shared" si="9"/>
        <v>0.29429014137020132</v>
      </c>
      <c r="O55" s="10"/>
      <c r="AB55" s="7"/>
    </row>
    <row r="56" spans="2:28" x14ac:dyDescent="0.35">
      <c r="B56" s="1" t="s">
        <v>382</v>
      </c>
      <c r="C56" s="10"/>
      <c r="D56" s="10"/>
      <c r="E56" s="10"/>
      <c r="F56" s="10"/>
      <c r="G56" s="10"/>
      <c r="H56" s="10"/>
      <c r="I56" s="10"/>
      <c r="J56" s="10"/>
      <c r="K56" s="10"/>
      <c r="L56" s="10"/>
      <c r="M56" s="10"/>
      <c r="O56" s="10"/>
      <c r="AB56" s="7"/>
    </row>
    <row r="57" spans="2:28" x14ac:dyDescent="0.35">
      <c r="B57" s="4" t="s">
        <v>108</v>
      </c>
      <c r="C57" s="2">
        <v>50.48</v>
      </c>
      <c r="D57" s="2">
        <v>0.51</v>
      </c>
      <c r="E57" s="2">
        <v>8.0299999999999994</v>
      </c>
      <c r="F57" s="2">
        <v>4.7060000000000004</v>
      </c>
      <c r="G57" s="2">
        <v>0.12</v>
      </c>
      <c r="H57" s="2">
        <v>17.32</v>
      </c>
      <c r="I57" s="2">
        <v>17.3</v>
      </c>
      <c r="J57" s="2">
        <v>0.84</v>
      </c>
      <c r="K57" s="2"/>
      <c r="L57" s="2">
        <v>0.85</v>
      </c>
      <c r="M57" s="2">
        <f>SUM(C57:L57)</f>
        <v>100.15599999999999</v>
      </c>
      <c r="O57" s="10"/>
      <c r="AB57" s="7"/>
    </row>
    <row r="58" spans="2:28" x14ac:dyDescent="0.35">
      <c r="B58" s="10"/>
      <c r="C58" s="10"/>
      <c r="D58" s="10"/>
      <c r="E58" s="10"/>
      <c r="F58" s="10"/>
      <c r="G58" s="10"/>
      <c r="H58" s="10"/>
      <c r="I58" s="10"/>
      <c r="J58" s="10"/>
      <c r="K58" s="10"/>
      <c r="L58" s="10"/>
      <c r="M58" s="10"/>
      <c r="O58" s="10"/>
      <c r="AB58" s="7"/>
    </row>
    <row r="59" spans="2:28" x14ac:dyDescent="0.35">
      <c r="B59" s="1" t="s">
        <v>375</v>
      </c>
      <c r="N59" s="10"/>
      <c r="O59" s="10"/>
      <c r="AB59" s="7"/>
    </row>
    <row r="60" spans="2:28" ht="17.5" x14ac:dyDescent="0.35">
      <c r="B60" s="2" t="s">
        <v>368</v>
      </c>
      <c r="C60" s="8" t="s">
        <v>47</v>
      </c>
      <c r="D60" s="2" t="s">
        <v>48</v>
      </c>
      <c r="E60" s="2" t="s">
        <v>49</v>
      </c>
      <c r="F60" s="4" t="s">
        <v>64</v>
      </c>
      <c r="G60" s="2" t="s">
        <v>1</v>
      </c>
      <c r="H60" s="2" t="s">
        <v>2</v>
      </c>
      <c r="I60" s="2" t="s">
        <v>3</v>
      </c>
      <c r="J60" s="2" t="s">
        <v>51</v>
      </c>
      <c r="K60" s="2" t="s">
        <v>52</v>
      </c>
      <c r="L60" s="2" t="s">
        <v>65</v>
      </c>
      <c r="M60" s="2" t="s">
        <v>63</v>
      </c>
      <c r="N60" s="4" t="s">
        <v>46</v>
      </c>
      <c r="AB60" s="7"/>
    </row>
    <row r="61" spans="2:28" x14ac:dyDescent="0.35">
      <c r="B61" s="3" t="s">
        <v>255</v>
      </c>
      <c r="C61" s="9">
        <v>40.64</v>
      </c>
      <c r="D61" s="10">
        <v>4.38</v>
      </c>
      <c r="E61" s="10">
        <v>14.82</v>
      </c>
      <c r="F61" s="10">
        <v>10.64</v>
      </c>
      <c r="G61" s="10">
        <v>0.12</v>
      </c>
      <c r="H61" s="10">
        <v>13.05</v>
      </c>
      <c r="I61" s="10">
        <v>9.9600000000000009</v>
      </c>
      <c r="J61" s="10">
        <v>2.5299999999999998</v>
      </c>
      <c r="K61" s="10">
        <v>2.14</v>
      </c>
      <c r="L61" s="10">
        <v>1.5100000000000001E-2</v>
      </c>
      <c r="M61" s="10">
        <v>2.0299999999999999E-2</v>
      </c>
      <c r="N61" s="10">
        <v>98.3155</v>
      </c>
      <c r="AB61" s="7"/>
    </row>
    <row r="62" spans="2:28" x14ac:dyDescent="0.35">
      <c r="B62" s="3" t="s">
        <v>255</v>
      </c>
      <c r="C62" s="9">
        <v>41.15</v>
      </c>
      <c r="D62" s="10">
        <v>4.41</v>
      </c>
      <c r="E62" s="10">
        <v>14.98</v>
      </c>
      <c r="F62" s="10">
        <v>10.97</v>
      </c>
      <c r="G62" s="10">
        <v>0.09</v>
      </c>
      <c r="H62" s="10">
        <v>12.86</v>
      </c>
      <c r="I62" s="10">
        <v>9.92</v>
      </c>
      <c r="J62" s="10">
        <v>2.65</v>
      </c>
      <c r="K62" s="10">
        <v>2.11</v>
      </c>
      <c r="L62" s="10">
        <v>3.8E-3</v>
      </c>
      <c r="M62" s="10">
        <v>1.4800000000000001E-2</v>
      </c>
      <c r="N62" s="10">
        <v>99.158699999999996</v>
      </c>
      <c r="AB62" s="7"/>
    </row>
    <row r="63" spans="2:28" x14ac:dyDescent="0.35">
      <c r="B63" s="3" t="s">
        <v>255</v>
      </c>
      <c r="C63" s="9">
        <v>40.75</v>
      </c>
      <c r="D63" s="10">
        <v>4.4000000000000004</v>
      </c>
      <c r="E63" s="10">
        <v>14.89</v>
      </c>
      <c r="F63" s="10">
        <v>10.84</v>
      </c>
      <c r="G63" s="10">
        <v>0.11600000000000001</v>
      </c>
      <c r="H63" s="10">
        <v>13.07</v>
      </c>
      <c r="I63" s="10">
        <v>9.93</v>
      </c>
      <c r="J63" s="10">
        <v>2.5499999999999998</v>
      </c>
      <c r="K63" s="10">
        <v>2.14</v>
      </c>
      <c r="L63" s="10">
        <v>0</v>
      </c>
      <c r="M63" s="10">
        <v>1.77E-2</v>
      </c>
      <c r="N63" s="10">
        <v>98.703800000000001</v>
      </c>
      <c r="AB63" s="7"/>
    </row>
    <row r="64" spans="2:28" x14ac:dyDescent="0.35">
      <c r="B64" s="4" t="s">
        <v>255</v>
      </c>
      <c r="C64" s="8">
        <v>40.69</v>
      </c>
      <c r="D64" s="2">
        <v>4.41</v>
      </c>
      <c r="E64" s="2">
        <v>14.73</v>
      </c>
      <c r="F64" s="2">
        <v>10.5</v>
      </c>
      <c r="G64" s="2">
        <v>0.15620000000000001</v>
      </c>
      <c r="H64" s="2">
        <v>13.03</v>
      </c>
      <c r="I64" s="2">
        <v>9.98</v>
      </c>
      <c r="J64" s="2">
        <v>2.57</v>
      </c>
      <c r="K64" s="2">
        <v>2.15</v>
      </c>
      <c r="L64" s="2">
        <v>0</v>
      </c>
      <c r="M64" s="2">
        <v>0</v>
      </c>
      <c r="N64" s="2">
        <v>98.216300000000004</v>
      </c>
      <c r="AB64" s="7"/>
    </row>
    <row r="65" spans="2:28" x14ac:dyDescent="0.35">
      <c r="B65" s="3" t="s">
        <v>381</v>
      </c>
      <c r="C65" s="9">
        <f>AVERAGE(C61:C64)</f>
        <v>40.807499999999997</v>
      </c>
      <c r="D65" s="10">
        <f t="shared" ref="D65:M65" si="10">AVERAGE(D61:D64)</f>
        <v>4.4000000000000004</v>
      </c>
      <c r="E65" s="10">
        <f t="shared" si="10"/>
        <v>14.855</v>
      </c>
      <c r="F65" s="10">
        <f t="shared" si="10"/>
        <v>10.737500000000001</v>
      </c>
      <c r="G65" s="10">
        <f t="shared" si="10"/>
        <v>0.12055</v>
      </c>
      <c r="H65" s="10">
        <f t="shared" si="10"/>
        <v>13.002500000000001</v>
      </c>
      <c r="I65" s="10">
        <f t="shared" si="10"/>
        <v>9.9475000000000016</v>
      </c>
      <c r="J65" s="10">
        <f t="shared" si="10"/>
        <v>2.5749999999999997</v>
      </c>
      <c r="K65" s="10">
        <f t="shared" si="10"/>
        <v>2.1350000000000002</v>
      </c>
      <c r="L65" s="10">
        <f t="shared" si="10"/>
        <v>4.725E-3</v>
      </c>
      <c r="M65" s="10">
        <f t="shared" si="10"/>
        <v>1.32E-2</v>
      </c>
      <c r="N65" s="10">
        <f>AVERAGE(N61:N64)</f>
        <v>98.598574999999997</v>
      </c>
      <c r="AB65" s="7"/>
    </row>
    <row r="66" spans="2:28" x14ac:dyDescent="0.35">
      <c r="B66" s="4" t="s">
        <v>370</v>
      </c>
      <c r="C66" s="8">
        <f>_xlfn.STDEV.S(C61:C64)</f>
        <v>0.23271943050233929</v>
      </c>
      <c r="D66" s="2">
        <f t="shared" ref="D66:M66" si="11">_xlfn.STDEV.S(D61:D64)</f>
        <v>1.4142135623731067E-2</v>
      </c>
      <c r="E66" s="2">
        <f t="shared" si="11"/>
        <v>0.105987420637231</v>
      </c>
      <c r="F66" s="2">
        <f t="shared" si="11"/>
        <v>0.20854655755170529</v>
      </c>
      <c r="G66" s="2">
        <f t="shared" si="11"/>
        <v>2.7234965271381043E-2</v>
      </c>
      <c r="H66" s="2">
        <f t="shared" si="11"/>
        <v>9.6393291606142101E-2</v>
      </c>
      <c r="I66" s="2">
        <f t="shared" si="11"/>
        <v>2.753785273643089E-2</v>
      </c>
      <c r="J66" s="2">
        <f t="shared" si="11"/>
        <v>5.2599112793531716E-2</v>
      </c>
      <c r="K66" s="2">
        <f t="shared" si="11"/>
        <v>1.7320508075688832E-2</v>
      </c>
      <c r="L66" s="2">
        <f t="shared" si="11"/>
        <v>7.1448699544964895E-3</v>
      </c>
      <c r="M66" s="2">
        <f t="shared" si="11"/>
        <v>9.0822170567910719E-3</v>
      </c>
      <c r="N66" s="2">
        <f>_xlfn.STDEV.S(N61:N64)</f>
        <v>0.42859380439603212</v>
      </c>
      <c r="AB66" s="7"/>
    </row>
    <row r="67" spans="2:28" x14ac:dyDescent="0.35">
      <c r="B67" s="28" t="s">
        <v>380</v>
      </c>
      <c r="C67" s="6"/>
      <c r="D67" s="10"/>
      <c r="E67" s="10"/>
      <c r="F67" s="10"/>
      <c r="G67" s="10"/>
      <c r="H67" s="10"/>
      <c r="I67" s="10"/>
      <c r="J67" s="10"/>
      <c r="K67" s="10"/>
      <c r="L67" s="10"/>
      <c r="M67" s="10"/>
      <c r="N67" s="10"/>
      <c r="AB67" s="7"/>
    </row>
    <row r="68" spans="2:28" x14ac:dyDescent="0.35">
      <c r="B68" s="4" t="s">
        <v>255</v>
      </c>
      <c r="C68" s="8">
        <v>40.369999999999997</v>
      </c>
      <c r="D68" s="2">
        <v>4.72</v>
      </c>
      <c r="E68" s="2">
        <v>14.9</v>
      </c>
      <c r="F68" s="2">
        <v>10.92</v>
      </c>
      <c r="G68" s="2">
        <v>0.09</v>
      </c>
      <c r="H68" s="2">
        <v>12.8</v>
      </c>
      <c r="I68" s="2">
        <v>10.3</v>
      </c>
      <c r="J68" s="2">
        <v>2.6</v>
      </c>
      <c r="K68" s="2">
        <v>2.0499999999999998</v>
      </c>
      <c r="L68" s="2"/>
      <c r="M68" s="2"/>
      <c r="N68" s="2">
        <f>SUM(C68:M68)</f>
        <v>98.749999999999986</v>
      </c>
      <c r="AB68" s="7"/>
    </row>
    <row r="69" spans="2:28" x14ac:dyDescent="0.35">
      <c r="B69" s="3" t="s">
        <v>256</v>
      </c>
      <c r="C69" s="9">
        <v>42.19</v>
      </c>
      <c r="D69" s="10">
        <v>1.2041999999999999</v>
      </c>
      <c r="E69" s="10">
        <v>14.89</v>
      </c>
      <c r="F69" s="10">
        <v>11.83</v>
      </c>
      <c r="G69" s="10">
        <v>0.16309999999999999</v>
      </c>
      <c r="H69" s="10">
        <v>14.91</v>
      </c>
      <c r="I69" s="10">
        <v>11.15</v>
      </c>
      <c r="J69" s="10">
        <v>2.0299999999999998</v>
      </c>
      <c r="K69" s="10">
        <v>0.191</v>
      </c>
      <c r="L69" s="10">
        <v>1.8599999999999998E-2</v>
      </c>
      <c r="M69" s="10">
        <v>0</v>
      </c>
      <c r="N69" s="10">
        <v>98.576999999999998</v>
      </c>
      <c r="AB69" s="7"/>
    </row>
    <row r="70" spans="2:28" x14ac:dyDescent="0.35">
      <c r="B70" s="3" t="s">
        <v>256</v>
      </c>
      <c r="C70" s="9">
        <v>42.29</v>
      </c>
      <c r="D70" s="10">
        <v>1.1998</v>
      </c>
      <c r="E70" s="10">
        <v>14.67</v>
      </c>
      <c r="F70" s="10">
        <v>11.6</v>
      </c>
      <c r="G70" s="10">
        <v>0.14699999999999999</v>
      </c>
      <c r="H70" s="10">
        <v>14.97</v>
      </c>
      <c r="I70" s="10">
        <v>11.14</v>
      </c>
      <c r="J70" s="10">
        <v>2.08</v>
      </c>
      <c r="K70" s="10">
        <v>0.19520000000000001</v>
      </c>
      <c r="L70" s="10">
        <v>6.0900000000000003E-2</v>
      </c>
      <c r="M70" s="10">
        <v>0</v>
      </c>
      <c r="N70" s="10">
        <v>98.352999999999994</v>
      </c>
      <c r="AB70" s="7"/>
    </row>
    <row r="71" spans="2:28" x14ac:dyDescent="0.35">
      <c r="B71" s="3" t="s">
        <v>256</v>
      </c>
      <c r="C71" s="9">
        <v>42.11</v>
      </c>
      <c r="D71" s="10">
        <v>1.1843999999999999</v>
      </c>
      <c r="E71" s="10">
        <v>14.57</v>
      </c>
      <c r="F71" s="10">
        <v>11.39</v>
      </c>
      <c r="G71" s="10">
        <v>0.21929999999999999</v>
      </c>
      <c r="H71" s="10">
        <v>14.87</v>
      </c>
      <c r="I71" s="10">
        <v>11.13</v>
      </c>
      <c r="J71" s="10">
        <v>2.08</v>
      </c>
      <c r="K71" s="10">
        <v>0.20019999999999999</v>
      </c>
      <c r="L71" s="10">
        <v>0</v>
      </c>
      <c r="M71" s="10">
        <v>0.03</v>
      </c>
      <c r="N71" s="10">
        <v>97.784000000000006</v>
      </c>
      <c r="AB71" s="7"/>
    </row>
    <row r="72" spans="2:28" x14ac:dyDescent="0.35">
      <c r="B72" s="4" t="s">
        <v>256</v>
      </c>
      <c r="C72" s="8">
        <v>42.33</v>
      </c>
      <c r="D72" s="2">
        <v>1.1783999999999999</v>
      </c>
      <c r="E72" s="2">
        <v>14.65</v>
      </c>
      <c r="F72" s="2">
        <v>11.19</v>
      </c>
      <c r="G72" s="2">
        <v>0.16739999999999999</v>
      </c>
      <c r="H72" s="2">
        <v>14.89</v>
      </c>
      <c r="I72" s="2">
        <v>11.08</v>
      </c>
      <c r="J72" s="2">
        <v>2.04</v>
      </c>
      <c r="K72" s="2">
        <v>0.1976</v>
      </c>
      <c r="L72" s="2">
        <v>3.0800000000000001E-2</v>
      </c>
      <c r="M72" s="2">
        <v>4.8999999999999998E-3</v>
      </c>
      <c r="N72" s="2">
        <v>97.759200000000007</v>
      </c>
      <c r="AB72" s="7"/>
    </row>
    <row r="73" spans="2:28" x14ac:dyDescent="0.35">
      <c r="B73" s="3" t="s">
        <v>381</v>
      </c>
      <c r="C73" s="9">
        <f>AVERAGE(C69:C72)</f>
        <v>42.23</v>
      </c>
      <c r="D73" s="10">
        <f t="shared" ref="D73" si="12">AVERAGE(D69:D72)</f>
        <v>1.1917</v>
      </c>
      <c r="E73" s="10">
        <f t="shared" ref="E73" si="13">AVERAGE(E69:E72)</f>
        <v>14.695</v>
      </c>
      <c r="F73" s="10">
        <f t="shared" ref="F73" si="14">AVERAGE(F69:F72)</f>
        <v>11.5025</v>
      </c>
      <c r="G73" s="10">
        <f t="shared" ref="G73" si="15">AVERAGE(G69:G72)</f>
        <v>0.17419999999999999</v>
      </c>
      <c r="H73" s="10">
        <f t="shared" ref="H73" si="16">AVERAGE(H69:H72)</f>
        <v>14.91</v>
      </c>
      <c r="I73" s="10">
        <f t="shared" ref="I73" si="17">AVERAGE(I69:I72)</f>
        <v>11.125</v>
      </c>
      <c r="J73" s="10">
        <f t="shared" ref="J73" si="18">AVERAGE(J69:J72)</f>
        <v>2.0575000000000001</v>
      </c>
      <c r="K73" s="10">
        <f t="shared" ref="K73" si="19">AVERAGE(K69:K72)</f>
        <v>0.19600000000000001</v>
      </c>
      <c r="L73" s="10">
        <f t="shared" ref="L73" si="20">AVERAGE(L69:L72)</f>
        <v>2.7575000000000002E-2</v>
      </c>
      <c r="M73" s="10">
        <f t="shared" ref="M73" si="21">AVERAGE(M69:M72)</f>
        <v>8.7250000000000001E-3</v>
      </c>
      <c r="N73" s="10">
        <f>AVERAGE(N69:N72)</f>
        <v>98.118300000000005</v>
      </c>
      <c r="AB73" s="7"/>
    </row>
    <row r="74" spans="2:28" x14ac:dyDescent="0.35">
      <c r="B74" s="4" t="s">
        <v>370</v>
      </c>
      <c r="C74" s="8">
        <f>_xlfn.STDEV.S(C69:C72)</f>
        <v>9.933109617167539E-2</v>
      </c>
      <c r="D74" s="2">
        <f t="shared" ref="D74:M74" si="22">_xlfn.STDEV.S(D69:D72)</f>
        <v>1.2275178206445754E-2</v>
      </c>
      <c r="E74" s="2">
        <f t="shared" si="22"/>
        <v>0.13699148392023025</v>
      </c>
      <c r="F74" s="2">
        <f t="shared" si="22"/>
        <v>0.2751211854195651</v>
      </c>
      <c r="G74" s="2">
        <f t="shared" si="22"/>
        <v>3.1322515863193345E-2</v>
      </c>
      <c r="H74" s="2">
        <f t="shared" si="22"/>
        <v>4.3204937989386183E-2</v>
      </c>
      <c r="I74" s="2">
        <f t="shared" si="22"/>
        <v>3.1091263510296244E-2</v>
      </c>
      <c r="J74" s="2">
        <f t="shared" si="22"/>
        <v>2.6299556396765934E-2</v>
      </c>
      <c r="K74" s="2">
        <f t="shared" si="22"/>
        <v>3.9089640571384069E-3</v>
      </c>
      <c r="L74" s="2">
        <f t="shared" si="22"/>
        <v>2.5572690511559391E-2</v>
      </c>
      <c r="M74" s="2">
        <f t="shared" si="22"/>
        <v>1.437019484906172E-2</v>
      </c>
      <c r="N74" s="2">
        <f>_xlfn.STDEV.S(N69:N72)</f>
        <v>0.41077125832592309</v>
      </c>
      <c r="AB74" s="7"/>
    </row>
    <row r="75" spans="2:28" x14ac:dyDescent="0.35">
      <c r="B75" s="28" t="s">
        <v>363</v>
      </c>
      <c r="C75" s="6"/>
      <c r="D75" s="10"/>
      <c r="E75" s="10"/>
      <c r="F75" s="10"/>
      <c r="G75" s="10"/>
      <c r="H75" s="10"/>
      <c r="I75" s="10"/>
      <c r="J75" s="10"/>
      <c r="K75" s="10"/>
      <c r="L75" s="10"/>
      <c r="M75" s="10"/>
      <c r="N75" s="10"/>
      <c r="AB75" s="7"/>
    </row>
    <row r="76" spans="2:28" x14ac:dyDescent="0.35">
      <c r="B76" s="4" t="s">
        <v>256</v>
      </c>
      <c r="C76" s="8">
        <v>41.46</v>
      </c>
      <c r="D76" s="2">
        <v>1.41</v>
      </c>
      <c r="E76" s="2">
        <v>15.47</v>
      </c>
      <c r="F76" s="2">
        <v>11.469999999999999</v>
      </c>
      <c r="G76" s="2">
        <v>0.15</v>
      </c>
      <c r="H76" s="2">
        <v>14.24</v>
      </c>
      <c r="I76" s="2">
        <v>11.55</v>
      </c>
      <c r="J76" s="2">
        <v>1.91</v>
      </c>
      <c r="K76" s="2">
        <v>0.21</v>
      </c>
      <c r="L76" s="2"/>
      <c r="M76" s="2"/>
      <c r="N76" s="2">
        <f>SUM(C76:M76)</f>
        <v>97.86999999999999</v>
      </c>
      <c r="AB76" s="7"/>
    </row>
    <row r="77" spans="2:28" x14ac:dyDescent="0.35">
      <c r="B77" s="1" t="s">
        <v>378</v>
      </c>
      <c r="C77" s="9"/>
      <c r="D77" s="10"/>
      <c r="E77" s="10"/>
      <c r="F77" s="10"/>
      <c r="G77" s="10"/>
      <c r="H77" s="10"/>
      <c r="I77" s="10"/>
      <c r="J77" s="10"/>
      <c r="K77" s="10"/>
      <c r="L77" s="10"/>
      <c r="M77" s="10"/>
      <c r="AB77" s="7"/>
    </row>
    <row r="78" spans="2:28" x14ac:dyDescent="0.35">
      <c r="B78" s="3" t="s">
        <v>315</v>
      </c>
      <c r="C78" s="9">
        <f>C65/C68</f>
        <v>1.0108372553876641</v>
      </c>
      <c r="D78" s="10">
        <f t="shared" ref="D78:K78" si="23">D65/D68</f>
        <v>0.93220338983050854</v>
      </c>
      <c r="E78" s="10">
        <f t="shared" si="23"/>
        <v>0.99697986577181208</v>
      </c>
      <c r="F78" s="10">
        <f t="shared" si="23"/>
        <v>0.98328754578754585</v>
      </c>
      <c r="G78" s="10">
        <f t="shared" si="23"/>
        <v>1.3394444444444444</v>
      </c>
      <c r="H78" s="10">
        <f t="shared" si="23"/>
        <v>1.0158203125</v>
      </c>
      <c r="I78" s="10">
        <f t="shared" si="23"/>
        <v>0.96577669902912633</v>
      </c>
      <c r="J78" s="10">
        <f t="shared" si="23"/>
        <v>0.9903846153846152</v>
      </c>
      <c r="K78" s="10">
        <f t="shared" si="23"/>
        <v>1.0414634146341466</v>
      </c>
      <c r="L78" s="10"/>
      <c r="M78" s="10"/>
      <c r="AB78" s="7"/>
    </row>
    <row r="79" spans="2:28" x14ac:dyDescent="0.35">
      <c r="B79" s="3" t="s">
        <v>316</v>
      </c>
      <c r="C79" s="9">
        <f>C73/C76</f>
        <v>1.0185721177038107</v>
      </c>
      <c r="D79" s="10">
        <f t="shared" ref="D79:K79" si="24">D73/D76</f>
        <v>0.84517730496453902</v>
      </c>
      <c r="E79" s="10">
        <f t="shared" si="24"/>
        <v>0.94990303813833221</v>
      </c>
      <c r="F79" s="10">
        <f t="shared" si="24"/>
        <v>1.0028334786399302</v>
      </c>
      <c r="G79" s="10">
        <f t="shared" si="24"/>
        <v>1.1613333333333333</v>
      </c>
      <c r="H79" s="10">
        <f t="shared" si="24"/>
        <v>1.0470505617977528</v>
      </c>
      <c r="I79" s="10">
        <f t="shared" si="24"/>
        <v>0.96320346320346317</v>
      </c>
      <c r="J79" s="10">
        <f t="shared" si="24"/>
        <v>1.0772251308900525</v>
      </c>
      <c r="K79" s="10">
        <f t="shared" si="24"/>
        <v>0.93333333333333346</v>
      </c>
      <c r="L79" s="10"/>
      <c r="M79" s="10"/>
      <c r="AB79" s="7"/>
    </row>
    <row r="80" spans="2:28" x14ac:dyDescent="0.35">
      <c r="B80" s="29" t="s">
        <v>379</v>
      </c>
      <c r="C80" s="8">
        <f>AVERAGE(C78:C79)</f>
        <v>1.0147046865457374</v>
      </c>
      <c r="D80" s="2">
        <f>AVERAGE(D78:D79)</f>
        <v>0.88869034739752384</v>
      </c>
      <c r="E80" s="2"/>
      <c r="F80" s="2"/>
      <c r="G80" s="2">
        <f>AVERAGE(G78:G79)</f>
        <v>1.2503888888888888</v>
      </c>
      <c r="H80" s="2">
        <f>AVERAGE(H78:H79)</f>
        <v>1.0314354371488763</v>
      </c>
      <c r="I80" s="2">
        <f>AVERAGE(I78:I79)</f>
        <v>0.96449008111629475</v>
      </c>
      <c r="J80" s="2"/>
      <c r="K80" s="2"/>
      <c r="L80" s="2"/>
      <c r="M80" s="2"/>
      <c r="N80" s="4"/>
      <c r="AB80" s="7"/>
    </row>
    <row r="81" spans="2:28" x14ac:dyDescent="0.35">
      <c r="C81" s="10"/>
      <c r="D81" s="10"/>
      <c r="E81" s="10"/>
      <c r="F81" s="10"/>
      <c r="G81" s="10"/>
      <c r="H81" s="10"/>
      <c r="I81" s="10"/>
      <c r="J81" s="10"/>
      <c r="K81" s="10"/>
      <c r="L81" s="10"/>
      <c r="M81" s="10"/>
      <c r="AB81" s="7"/>
    </row>
    <row r="82" spans="2:28" x14ac:dyDescent="0.35">
      <c r="B82" s="1" t="s">
        <v>377</v>
      </c>
      <c r="N82" s="10"/>
      <c r="O82" s="10"/>
      <c r="AB82" s="7"/>
    </row>
    <row r="83" spans="2:28" ht="17.5" x14ac:dyDescent="0.35">
      <c r="B83" s="2" t="s">
        <v>368</v>
      </c>
      <c r="C83" s="8" t="s">
        <v>47</v>
      </c>
      <c r="D83" s="2" t="s">
        <v>48</v>
      </c>
      <c r="E83" s="2" t="s">
        <v>49</v>
      </c>
      <c r="F83" s="2" t="s">
        <v>58</v>
      </c>
      <c r="G83" s="2" t="s">
        <v>56</v>
      </c>
      <c r="H83" s="2" t="s">
        <v>59</v>
      </c>
      <c r="I83" s="2" t="s">
        <v>51</v>
      </c>
      <c r="J83" s="2" t="s">
        <v>52</v>
      </c>
      <c r="K83" s="2" t="s">
        <v>46</v>
      </c>
      <c r="L83" s="10"/>
      <c r="M83" s="10"/>
      <c r="AB83" s="7"/>
    </row>
    <row r="84" spans="2:28" x14ac:dyDescent="0.35">
      <c r="B84" s="3" t="s">
        <v>257</v>
      </c>
      <c r="C84" s="9">
        <v>50.84</v>
      </c>
      <c r="D84" s="10">
        <v>1.8499999999999999E-2</v>
      </c>
      <c r="E84" s="10">
        <v>30.68</v>
      </c>
      <c r="F84" s="10">
        <v>0.39729999999999999</v>
      </c>
      <c r="G84" s="10">
        <v>0.14499999999999999</v>
      </c>
      <c r="H84" s="10">
        <v>13.64</v>
      </c>
      <c r="I84" s="10">
        <v>3.42</v>
      </c>
      <c r="J84" s="10">
        <v>0.1666</v>
      </c>
      <c r="K84" s="10">
        <v>99.307400000000001</v>
      </c>
      <c r="L84" s="10"/>
      <c r="M84" s="10"/>
      <c r="AB84" s="7"/>
    </row>
    <row r="85" spans="2:28" x14ac:dyDescent="0.35">
      <c r="B85" s="3" t="s">
        <v>257</v>
      </c>
      <c r="C85" s="9">
        <v>51.34</v>
      </c>
      <c r="D85" s="10">
        <v>4.1599999999999998E-2</v>
      </c>
      <c r="E85" s="10">
        <v>30.52</v>
      </c>
      <c r="F85" s="10">
        <v>0.36609999999999998</v>
      </c>
      <c r="G85" s="10">
        <v>0.14169999999999999</v>
      </c>
      <c r="H85" s="10">
        <v>13.71</v>
      </c>
      <c r="I85" s="10">
        <v>3.38</v>
      </c>
      <c r="J85" s="10">
        <v>0.1623</v>
      </c>
      <c r="K85" s="10">
        <v>99.661799999999999</v>
      </c>
      <c r="L85" s="10"/>
      <c r="M85" s="10"/>
      <c r="AB85" s="7"/>
    </row>
    <row r="86" spans="2:28" x14ac:dyDescent="0.35">
      <c r="B86" s="3" t="s">
        <v>257</v>
      </c>
      <c r="C86" s="9">
        <v>51.02</v>
      </c>
      <c r="D86" s="10">
        <v>2.69E-2</v>
      </c>
      <c r="E86" s="10">
        <v>30.51</v>
      </c>
      <c r="F86" s="10">
        <v>0.35670000000000002</v>
      </c>
      <c r="G86" s="10">
        <v>0.1424</v>
      </c>
      <c r="H86" s="10">
        <v>13.67</v>
      </c>
      <c r="I86" s="10">
        <v>3.35</v>
      </c>
      <c r="J86" s="10">
        <v>0.16769999999999999</v>
      </c>
      <c r="K86" s="10">
        <v>99.243799999999993</v>
      </c>
      <c r="L86" s="10"/>
      <c r="M86" s="10"/>
      <c r="AB86" s="7"/>
    </row>
    <row r="87" spans="2:28" x14ac:dyDescent="0.35">
      <c r="B87" s="3" t="s">
        <v>257</v>
      </c>
      <c r="C87" s="9">
        <v>51.01</v>
      </c>
      <c r="D87" s="10">
        <v>4.1500000000000002E-2</v>
      </c>
      <c r="E87" s="10">
        <v>30.61</v>
      </c>
      <c r="F87" s="10">
        <v>0.33789999999999998</v>
      </c>
      <c r="G87" s="10">
        <v>0.15160000000000001</v>
      </c>
      <c r="H87" s="10">
        <v>13.68</v>
      </c>
      <c r="I87" s="10">
        <v>3.36</v>
      </c>
      <c r="J87" s="10">
        <v>0.1724</v>
      </c>
      <c r="K87" s="10">
        <v>99.363500000000002</v>
      </c>
      <c r="L87" s="10"/>
      <c r="M87" s="10"/>
      <c r="AB87" s="7"/>
    </row>
    <row r="88" spans="2:28" x14ac:dyDescent="0.35">
      <c r="B88" s="3" t="s">
        <v>257</v>
      </c>
      <c r="C88" s="9">
        <v>51.07</v>
      </c>
      <c r="D88" s="10">
        <v>4.8099999999999997E-2</v>
      </c>
      <c r="E88" s="10">
        <v>30.55</v>
      </c>
      <c r="F88" s="10">
        <v>0.46839999999999998</v>
      </c>
      <c r="G88" s="10">
        <v>0.11650000000000001</v>
      </c>
      <c r="H88" s="10">
        <v>13.67</v>
      </c>
      <c r="I88" s="10">
        <v>3.35</v>
      </c>
      <c r="J88" s="10">
        <v>0.17019999999999999</v>
      </c>
      <c r="K88" s="10">
        <v>99.443299999999994</v>
      </c>
      <c r="L88" s="10"/>
      <c r="M88" s="10"/>
      <c r="AB88" s="7"/>
    </row>
    <row r="89" spans="2:28" x14ac:dyDescent="0.35">
      <c r="B89" s="4" t="s">
        <v>257</v>
      </c>
      <c r="C89" s="8">
        <v>50.97</v>
      </c>
      <c r="D89" s="2">
        <v>4.1200000000000001E-2</v>
      </c>
      <c r="E89" s="2">
        <v>30.59</v>
      </c>
      <c r="F89" s="2">
        <v>0.375</v>
      </c>
      <c r="G89" s="2">
        <v>0.1346</v>
      </c>
      <c r="H89" s="2">
        <v>13.68</v>
      </c>
      <c r="I89" s="2">
        <v>3.4</v>
      </c>
      <c r="J89" s="2">
        <v>0.1734</v>
      </c>
      <c r="K89" s="2">
        <v>99.3643</v>
      </c>
      <c r="L89" s="10"/>
      <c r="M89" s="10"/>
      <c r="AB89" s="7"/>
    </row>
    <row r="90" spans="2:28" x14ac:dyDescent="0.35">
      <c r="B90" s="3" t="s">
        <v>362</v>
      </c>
      <c r="C90" s="9">
        <f>AVERAGE(C84:C89)</f>
        <v>51.041666666666664</v>
      </c>
      <c r="D90" s="10">
        <f t="shared" ref="D90:K90" si="25">AVERAGE(D84:D89)</f>
        <v>3.6299999999999999E-2</v>
      </c>
      <c r="E90" s="10">
        <f t="shared" si="25"/>
        <v>30.576666666666668</v>
      </c>
      <c r="F90" s="10">
        <f t="shared" si="25"/>
        <v>0.38356666666666661</v>
      </c>
      <c r="G90" s="10">
        <f t="shared" si="25"/>
        <v>0.13863333333333336</v>
      </c>
      <c r="H90" s="10">
        <f t="shared" si="25"/>
        <v>13.675000000000002</v>
      </c>
      <c r="I90" s="10">
        <f t="shared" si="25"/>
        <v>3.3766666666666665</v>
      </c>
      <c r="J90" s="10">
        <f t="shared" si="25"/>
        <v>0.16876666666666665</v>
      </c>
      <c r="K90" s="10">
        <f t="shared" si="25"/>
        <v>99.397349999999975</v>
      </c>
      <c r="L90" s="10"/>
      <c r="M90" s="10"/>
      <c r="AB90" s="7"/>
    </row>
    <row r="91" spans="2:28" x14ac:dyDescent="0.35">
      <c r="B91" s="4" t="s">
        <v>370</v>
      </c>
      <c r="C91" s="8">
        <f>_xlfn.STDEV.S(C84:C89)</f>
        <v>0.16557978942693105</v>
      </c>
      <c r="D91" s="2">
        <f t="shared" ref="D91:K91" si="26">_xlfn.STDEV.S(D84:D89)</f>
        <v>1.1167631799087953E-2</v>
      </c>
      <c r="E91" s="2">
        <f t="shared" si="26"/>
        <v>6.3770421565696178E-2</v>
      </c>
      <c r="F91" s="2">
        <f t="shared" si="26"/>
        <v>4.5980503114545511E-2</v>
      </c>
      <c r="G91" s="2">
        <f t="shared" si="26"/>
        <v>1.2152475742278469E-2</v>
      </c>
      <c r="H91" s="2">
        <f t="shared" si="26"/>
        <v>2.2583179581272494E-2</v>
      </c>
      <c r="I91" s="2">
        <f t="shared" si="26"/>
        <v>2.8751811537130377E-2</v>
      </c>
      <c r="J91" s="2">
        <f t="shared" si="26"/>
        <v>4.1078786090470911E-3</v>
      </c>
      <c r="K91" s="2">
        <f t="shared" si="26"/>
        <v>0.14556918286505621</v>
      </c>
      <c r="L91" s="10"/>
      <c r="M91" s="10"/>
      <c r="AB91" s="7"/>
    </row>
    <row r="92" spans="2:28" x14ac:dyDescent="0.35">
      <c r="B92" s="1" t="s">
        <v>376</v>
      </c>
      <c r="C92" s="9"/>
      <c r="D92" s="10"/>
      <c r="E92" s="10"/>
      <c r="F92" s="10"/>
      <c r="G92" s="10"/>
      <c r="H92" s="10"/>
      <c r="I92" s="10"/>
      <c r="J92" s="10"/>
      <c r="K92" s="10"/>
      <c r="L92" s="10"/>
      <c r="M92" s="10"/>
      <c r="AB92" s="7"/>
    </row>
    <row r="93" spans="2:28" x14ac:dyDescent="0.35">
      <c r="B93" s="4" t="s">
        <v>314</v>
      </c>
      <c r="C93" s="8">
        <v>51.25</v>
      </c>
      <c r="D93" s="2">
        <v>0.05</v>
      </c>
      <c r="E93" s="2">
        <v>30.91</v>
      </c>
      <c r="F93" s="2">
        <v>0.45600000000000007</v>
      </c>
      <c r="G93" s="2">
        <v>0.14000000000000001</v>
      </c>
      <c r="H93" s="2">
        <v>13.64</v>
      </c>
      <c r="I93" s="2">
        <v>3.45</v>
      </c>
      <c r="J93" s="2">
        <v>0.18</v>
      </c>
      <c r="K93" s="2">
        <f>SUM(C93:J93)</f>
        <v>100.07600000000001</v>
      </c>
      <c r="L93" s="10"/>
      <c r="M93" s="10"/>
      <c r="AB93" s="7"/>
    </row>
    <row r="94" spans="2:28" x14ac:dyDescent="0.35">
      <c r="C94" s="10"/>
      <c r="D94" s="10"/>
      <c r="E94" s="10"/>
      <c r="F94" s="10"/>
      <c r="G94" s="10"/>
      <c r="H94" s="10"/>
      <c r="I94" s="10"/>
      <c r="J94" s="10"/>
      <c r="K94" s="10"/>
      <c r="L94" s="10"/>
      <c r="M94" s="10"/>
      <c r="AB94" s="7"/>
    </row>
    <row r="95" spans="2:28" x14ac:dyDescent="0.35">
      <c r="C95" s="10"/>
      <c r="D95" s="10"/>
      <c r="E95" s="10"/>
      <c r="F95" s="10"/>
      <c r="G95" s="10"/>
      <c r="H95" s="10"/>
      <c r="I95" s="10"/>
      <c r="J95" s="10"/>
      <c r="K95" s="10"/>
      <c r="L95" s="10"/>
      <c r="M95" s="10"/>
      <c r="AB95" s="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W59"/>
  <sheetViews>
    <sheetView tabSelected="1" workbookViewId="0">
      <selection activeCell="B35" sqref="B35:B36"/>
    </sheetView>
  </sheetViews>
  <sheetFormatPr defaultColWidth="8.90625" defaultRowHeight="15.5" x14ac:dyDescent="0.35"/>
  <cols>
    <col min="1" max="1" width="9.08984375" style="3" customWidth="1"/>
    <col min="2" max="2" width="12.453125" style="3" customWidth="1"/>
    <col min="3" max="25" width="9.08984375" style="3"/>
    <col min="26" max="27" width="9.36328125" style="3" bestFit="1" customWidth="1"/>
    <col min="28" max="28" width="9.54296875" style="3" bestFit="1" customWidth="1"/>
    <col min="29" max="29" width="9.36328125" style="3" bestFit="1" customWidth="1"/>
    <col min="30" max="30" width="9.54296875" style="3" bestFit="1" customWidth="1"/>
    <col min="31" max="31" width="9.36328125" style="3" bestFit="1" customWidth="1"/>
    <col min="32" max="32" width="9.36328125" style="47" bestFit="1" customWidth="1"/>
    <col min="33" max="33" width="9.36328125" bestFit="1" customWidth="1"/>
    <col min="34" max="34" width="9.36328125" style="3" bestFit="1" customWidth="1"/>
    <col min="35" max="35" width="9.54296875" style="3" bestFit="1" customWidth="1"/>
    <col min="36" max="38" width="9.36328125" style="3" bestFit="1" customWidth="1"/>
    <col min="39" max="39" width="9.54296875" bestFit="1" customWidth="1"/>
    <col min="40" max="57" width="9.36328125" bestFit="1" customWidth="1"/>
  </cols>
  <sheetData>
    <row r="2" spans="2:101" x14ac:dyDescent="0.35">
      <c r="B2" s="1" t="s">
        <v>388</v>
      </c>
      <c r="BR2" s="3"/>
      <c r="BS2" s="3"/>
      <c r="BT2" s="3"/>
      <c r="BU2" s="3"/>
      <c r="BV2" s="3"/>
      <c r="BW2" s="3"/>
      <c r="BX2" s="58"/>
      <c r="BY2" s="3"/>
      <c r="BZ2" s="3"/>
      <c r="CA2" s="3"/>
      <c r="CB2" s="3"/>
      <c r="CC2" s="3"/>
      <c r="CD2" s="3"/>
      <c r="CE2" s="3"/>
      <c r="CF2" s="3"/>
      <c r="CG2" s="3"/>
      <c r="CH2" s="3"/>
      <c r="CI2" s="3"/>
      <c r="CJ2" s="3"/>
      <c r="CK2" s="3"/>
      <c r="CL2" s="3"/>
      <c r="CM2" s="3"/>
      <c r="CN2" s="3"/>
      <c r="CO2" s="3"/>
      <c r="CP2" s="3"/>
      <c r="CQ2" s="3"/>
      <c r="CR2" s="3"/>
      <c r="CS2" s="3"/>
      <c r="CT2" s="3"/>
      <c r="CU2" s="3"/>
      <c r="CV2" s="3"/>
      <c r="CW2" s="3"/>
    </row>
    <row r="3" spans="2:101" x14ac:dyDescent="0.35">
      <c r="C3" s="6" t="s">
        <v>343</v>
      </c>
      <c r="Z3" s="6" t="s">
        <v>341</v>
      </c>
    </row>
    <row r="4" spans="2:101" ht="17.5" x14ac:dyDescent="0.35">
      <c r="B4" s="4" t="s">
        <v>383</v>
      </c>
      <c r="C4" s="8" t="s">
        <v>47</v>
      </c>
      <c r="D4" s="2" t="s">
        <v>48</v>
      </c>
      <c r="E4" s="2" t="s">
        <v>49</v>
      </c>
      <c r="F4" s="2" t="s">
        <v>50</v>
      </c>
      <c r="G4" s="2" t="s">
        <v>1</v>
      </c>
      <c r="H4" s="2" t="s">
        <v>2</v>
      </c>
      <c r="I4" s="2" t="s">
        <v>3</v>
      </c>
      <c r="J4" s="2" t="s">
        <v>51</v>
      </c>
      <c r="K4" s="2" t="s">
        <v>52</v>
      </c>
      <c r="L4" s="2" t="s">
        <v>53</v>
      </c>
      <c r="M4" s="4" t="s">
        <v>54</v>
      </c>
      <c r="N4" s="4" t="s">
        <v>55</v>
      </c>
      <c r="O4" s="4" t="s">
        <v>369</v>
      </c>
      <c r="P4" s="5" t="s">
        <v>4</v>
      </c>
      <c r="Q4" s="4" t="s">
        <v>5</v>
      </c>
      <c r="R4" s="4" t="s">
        <v>6</v>
      </c>
      <c r="S4" s="4" t="s">
        <v>7</v>
      </c>
      <c r="T4" s="4" t="s">
        <v>8</v>
      </c>
      <c r="U4" s="4" t="s">
        <v>10</v>
      </c>
      <c r="V4" s="4" t="s">
        <v>11</v>
      </c>
      <c r="W4" s="4" t="s">
        <v>12</v>
      </c>
      <c r="X4" s="4" t="s">
        <v>13</v>
      </c>
      <c r="Y4" s="4" t="s">
        <v>16</v>
      </c>
      <c r="Z4" s="5" t="s">
        <v>329</v>
      </c>
      <c r="AA4" s="4" t="s">
        <v>334</v>
      </c>
      <c r="AB4" s="4" t="s">
        <v>342</v>
      </c>
      <c r="AC4" s="4" t="s">
        <v>7</v>
      </c>
      <c r="AD4" s="4" t="s">
        <v>5</v>
      </c>
      <c r="AE4" s="4" t="s">
        <v>4</v>
      </c>
      <c r="AF4" s="48" t="s">
        <v>6</v>
      </c>
      <c r="AG4" s="4" t="s">
        <v>10</v>
      </c>
      <c r="AH4" s="4" t="s">
        <v>11</v>
      </c>
      <c r="AI4" s="4" t="s">
        <v>13</v>
      </c>
      <c r="AJ4" s="4" t="s">
        <v>15</v>
      </c>
      <c r="AK4" s="4" t="s">
        <v>16</v>
      </c>
      <c r="AL4" s="4" t="s">
        <v>331</v>
      </c>
      <c r="AM4" s="4" t="s">
        <v>12</v>
      </c>
      <c r="AN4" s="4" t="s">
        <v>328</v>
      </c>
      <c r="AO4" s="4" t="s">
        <v>9</v>
      </c>
      <c r="AP4" s="4" t="s">
        <v>333</v>
      </c>
      <c r="AQ4" s="4" t="s">
        <v>332</v>
      </c>
      <c r="AR4" s="4" t="s">
        <v>335</v>
      </c>
      <c r="AS4" s="4" t="s">
        <v>324</v>
      </c>
      <c r="AT4" s="4" t="s">
        <v>325</v>
      </c>
      <c r="AU4" s="4" t="s">
        <v>337</v>
      </c>
      <c r="AV4" s="4" t="s">
        <v>322</v>
      </c>
      <c r="AW4" s="4" t="s">
        <v>327</v>
      </c>
      <c r="AX4" s="4" t="s">
        <v>323</v>
      </c>
      <c r="AY4" s="4" t="s">
        <v>338</v>
      </c>
      <c r="AZ4" s="4" t="s">
        <v>340</v>
      </c>
      <c r="BA4" s="4" t="s">
        <v>330</v>
      </c>
      <c r="BB4" s="4" t="s">
        <v>326</v>
      </c>
      <c r="BC4" s="4" t="s">
        <v>336</v>
      </c>
      <c r="BD4" s="4" t="s">
        <v>14</v>
      </c>
      <c r="BE4" s="4" t="s">
        <v>339</v>
      </c>
    </row>
    <row r="5" spans="2:101" x14ac:dyDescent="0.35">
      <c r="B5" s="3" t="s">
        <v>17</v>
      </c>
      <c r="C5" s="9">
        <v>54.23</v>
      </c>
      <c r="D5" s="10">
        <v>0.9</v>
      </c>
      <c r="E5" s="10">
        <v>17.41</v>
      </c>
      <c r="F5" s="10">
        <v>8.5</v>
      </c>
      <c r="G5" s="10">
        <v>0.15</v>
      </c>
      <c r="H5" s="10">
        <v>5.01</v>
      </c>
      <c r="I5" s="10">
        <v>7.93</v>
      </c>
      <c r="J5" s="10">
        <v>4.04</v>
      </c>
      <c r="K5" s="10">
        <v>1.05</v>
      </c>
      <c r="L5" s="10">
        <v>0.22</v>
      </c>
      <c r="M5" s="10">
        <v>0.56000000000000005</v>
      </c>
      <c r="N5" s="10">
        <v>0.03</v>
      </c>
      <c r="O5" s="10">
        <v>99.178300000000007</v>
      </c>
      <c r="P5" s="6">
        <v>27</v>
      </c>
      <c r="Q5" s="3">
        <v>42</v>
      </c>
      <c r="R5" s="3">
        <v>58</v>
      </c>
      <c r="S5" s="3">
        <v>236</v>
      </c>
      <c r="T5" s="3">
        <v>78</v>
      </c>
      <c r="U5" s="3">
        <v>21</v>
      </c>
      <c r="V5" s="3">
        <v>20</v>
      </c>
      <c r="W5" s="3">
        <v>272</v>
      </c>
      <c r="X5" s="3">
        <v>526</v>
      </c>
      <c r="Y5" s="3">
        <v>97</v>
      </c>
      <c r="Z5" s="21">
        <v>9.5526840455951572</v>
      </c>
      <c r="AA5" s="20">
        <v>24.767623618883931</v>
      </c>
      <c r="AB5" s="7">
        <v>5681.0838837876363</v>
      </c>
      <c r="AC5" s="7">
        <v>243.38204429938469</v>
      </c>
      <c r="AD5" s="7">
        <v>53.935525740630801</v>
      </c>
      <c r="AE5" s="20">
        <v>23.324897538665056</v>
      </c>
      <c r="AF5" s="49">
        <v>15.796546848388397</v>
      </c>
      <c r="AG5" s="20">
        <v>19.890535434452929</v>
      </c>
      <c r="AH5" s="20">
        <v>16.953103775471391</v>
      </c>
      <c r="AI5" s="7">
        <v>517.47155070179508</v>
      </c>
      <c r="AJ5" s="20">
        <v>17.607615017265267</v>
      </c>
      <c r="AK5" s="7">
        <v>97.701267904261144</v>
      </c>
      <c r="AL5" s="10">
        <v>2.002829204898021</v>
      </c>
      <c r="AM5" s="7">
        <v>263.79401345171203</v>
      </c>
      <c r="AN5" s="10">
        <v>7.5490317077336826</v>
      </c>
      <c r="AO5" s="20">
        <v>18.538484825049192</v>
      </c>
      <c r="AP5" s="10">
        <v>2.697102606120616</v>
      </c>
      <c r="AQ5" s="20">
        <v>12.970713938873942</v>
      </c>
      <c r="AR5" s="10">
        <v>3.268025012675372</v>
      </c>
      <c r="AS5" s="10">
        <v>1.1070594361136807</v>
      </c>
      <c r="AT5" s="10">
        <v>3.4131529494201702</v>
      </c>
      <c r="AU5" s="12">
        <v>0.5001246452082263</v>
      </c>
      <c r="AV5" s="10">
        <v>3.1746156778029109</v>
      </c>
      <c r="AW5" s="12">
        <v>0.6324913248228875</v>
      </c>
      <c r="AX5" s="10">
        <v>1.8797537773831685</v>
      </c>
      <c r="AY5" s="12">
        <v>0.26211927767115589</v>
      </c>
      <c r="AZ5" s="10">
        <v>1.8118845613488106</v>
      </c>
      <c r="BA5" s="12">
        <v>0.26553416927088663</v>
      </c>
      <c r="BB5" s="10">
        <v>2.4621607919757067</v>
      </c>
      <c r="BC5" s="12">
        <v>0.14010941084447495</v>
      </c>
      <c r="BD5" s="12">
        <v>0.82659321459627388</v>
      </c>
      <c r="BE5" s="12">
        <v>0.43776589993469994</v>
      </c>
      <c r="BN5" s="3"/>
    </row>
    <row r="6" spans="2:101" x14ac:dyDescent="0.35">
      <c r="B6" s="3" t="s">
        <v>18</v>
      </c>
      <c r="C6" s="9">
        <v>53.61</v>
      </c>
      <c r="D6" s="10">
        <v>0.98</v>
      </c>
      <c r="E6" s="10">
        <v>17.39</v>
      </c>
      <c r="F6" s="10">
        <v>8.58</v>
      </c>
      <c r="G6" s="10">
        <v>0.14000000000000001</v>
      </c>
      <c r="H6" s="10">
        <v>5.08</v>
      </c>
      <c r="I6" s="10">
        <v>8.36</v>
      </c>
      <c r="J6" s="10">
        <v>4</v>
      </c>
      <c r="K6" s="10">
        <v>1.04</v>
      </c>
      <c r="L6" s="10">
        <v>0.23</v>
      </c>
      <c r="M6" s="10">
        <v>0.35</v>
      </c>
      <c r="N6" s="10">
        <v>0.03</v>
      </c>
      <c r="O6" s="10">
        <v>98.930284</v>
      </c>
      <c r="P6" s="6">
        <v>26</v>
      </c>
      <c r="Q6" s="3">
        <v>69</v>
      </c>
      <c r="R6" s="3">
        <v>48</v>
      </c>
      <c r="S6" s="3">
        <v>240</v>
      </c>
      <c r="T6" s="3">
        <v>74</v>
      </c>
      <c r="U6" s="3">
        <v>20</v>
      </c>
      <c r="V6" s="3">
        <v>21</v>
      </c>
      <c r="W6" s="3">
        <v>264</v>
      </c>
      <c r="X6" s="3">
        <v>516</v>
      </c>
      <c r="Y6" s="3">
        <v>102</v>
      </c>
      <c r="Z6" s="21">
        <v>9.3230845037228853</v>
      </c>
      <c r="AA6" s="20">
        <v>26.294814081739368</v>
      </c>
      <c r="AB6" s="7">
        <v>6025.3681534369134</v>
      </c>
      <c r="AC6" s="7">
        <v>261.9150016143945</v>
      </c>
      <c r="AD6" s="7">
        <v>88.369701348719445</v>
      </c>
      <c r="AE6" s="20">
        <v>26.051301800386987</v>
      </c>
      <c r="AF6" s="49">
        <v>24.148780122174749</v>
      </c>
      <c r="AG6" s="20">
        <v>20.195560968343543</v>
      </c>
      <c r="AH6" s="20">
        <v>17.248099961991652</v>
      </c>
      <c r="AI6" s="7">
        <v>500.66313396612372</v>
      </c>
      <c r="AJ6" s="20">
        <v>18.224880713961326</v>
      </c>
      <c r="AK6" s="7">
        <v>96.676743663913385</v>
      </c>
      <c r="AL6" s="10">
        <v>2.0369104317805666</v>
      </c>
      <c r="AM6" s="7">
        <v>259.08699900561231</v>
      </c>
      <c r="AN6" s="10">
        <v>7.1297271517511733</v>
      </c>
      <c r="AO6" s="20">
        <v>18.222306673202734</v>
      </c>
      <c r="AP6" s="10">
        <v>2.6039114189734471</v>
      </c>
      <c r="AQ6" s="20">
        <v>12.587767818606359</v>
      </c>
      <c r="AR6" s="10">
        <v>3.2694547788749109</v>
      </c>
      <c r="AS6" s="10">
        <v>1.1853930032705988</v>
      </c>
      <c r="AT6" s="10">
        <v>3.4302186304298763</v>
      </c>
      <c r="AU6" s="12">
        <v>0.52677497504827553</v>
      </c>
      <c r="AV6" s="10">
        <v>3.314621293998091</v>
      </c>
      <c r="AW6" s="12">
        <v>0.65903448109789708</v>
      </c>
      <c r="AX6" s="10">
        <v>1.9103988782927235</v>
      </c>
      <c r="AY6" s="12">
        <v>0.27039483070000331</v>
      </c>
      <c r="AZ6" s="10">
        <v>1.8316651244397479</v>
      </c>
      <c r="BA6" s="12">
        <v>0.26862677652646028</v>
      </c>
      <c r="BB6" s="10">
        <v>2.4210082252978831</v>
      </c>
      <c r="BC6" s="12">
        <v>0.1419315039099685</v>
      </c>
      <c r="BD6" s="12">
        <v>0.83863840492813169</v>
      </c>
      <c r="BE6" s="12">
        <v>0.49876031592628467</v>
      </c>
      <c r="BN6" s="3"/>
    </row>
    <row r="7" spans="2:101" x14ac:dyDescent="0.35">
      <c r="B7" s="3" t="s">
        <v>19</v>
      </c>
      <c r="C7" s="9">
        <v>54.67</v>
      </c>
      <c r="D7" s="10">
        <v>0.91</v>
      </c>
      <c r="E7" s="10">
        <v>16.96</v>
      </c>
      <c r="F7" s="10">
        <v>8.4600000000000009</v>
      </c>
      <c r="G7" s="10">
        <v>0.14000000000000001</v>
      </c>
      <c r="H7" s="10">
        <v>4.84</v>
      </c>
      <c r="I7" s="10">
        <v>8.2100000000000009</v>
      </c>
      <c r="J7" s="10">
        <v>4.1100000000000003</v>
      </c>
      <c r="K7" s="10">
        <v>1.45</v>
      </c>
      <c r="L7" s="10">
        <v>0.26</v>
      </c>
      <c r="M7" s="10">
        <v>0.17</v>
      </c>
      <c r="N7" s="10">
        <v>0.02</v>
      </c>
      <c r="O7" s="10">
        <v>99.352308000000008</v>
      </c>
      <c r="P7" s="6">
        <v>27</v>
      </c>
      <c r="Q7" s="3">
        <v>77</v>
      </c>
      <c r="R7" s="3">
        <v>82</v>
      </c>
      <c r="S7" s="3">
        <v>245</v>
      </c>
      <c r="T7" s="3">
        <v>71</v>
      </c>
      <c r="U7" s="3">
        <v>21</v>
      </c>
      <c r="V7" s="3">
        <v>29</v>
      </c>
      <c r="W7" s="3">
        <v>446</v>
      </c>
      <c r="X7" s="3">
        <v>623</v>
      </c>
      <c r="Y7" s="3">
        <v>102</v>
      </c>
      <c r="Z7" s="21">
        <v>8.9776064537729017</v>
      </c>
      <c r="AA7" s="20">
        <v>28.569788674932973</v>
      </c>
      <c r="AB7" s="7">
        <v>6376.5160169650762</v>
      </c>
      <c r="AC7" s="7">
        <v>290.90773190772995</v>
      </c>
      <c r="AD7" s="7">
        <v>79.799714073144116</v>
      </c>
      <c r="AE7" s="20">
        <v>25.047893992447964</v>
      </c>
      <c r="AF7" s="49">
        <v>13.892826281185881</v>
      </c>
      <c r="AG7" s="20">
        <v>19.447762756023117</v>
      </c>
      <c r="AH7" s="20">
        <v>22.151695347542944</v>
      </c>
      <c r="AI7" s="7">
        <v>589.40998667590804</v>
      </c>
      <c r="AJ7" s="20">
        <v>17.603782658091241</v>
      </c>
      <c r="AK7" s="7">
        <v>95.006892787705894</v>
      </c>
      <c r="AL7" s="10">
        <v>1.9604062076200133</v>
      </c>
      <c r="AM7" s="7">
        <v>419.38449397684622</v>
      </c>
      <c r="AN7" s="10">
        <v>8.8152473402268008</v>
      </c>
      <c r="AO7" s="20">
        <v>20.742986323987424</v>
      </c>
      <c r="AP7" s="10">
        <v>3.0022844368144073</v>
      </c>
      <c r="AQ7" s="20">
        <v>14.341864687225458</v>
      </c>
      <c r="AR7" s="10">
        <v>3.5991946086435607</v>
      </c>
      <c r="AS7" s="10">
        <v>1.0511354851370136</v>
      </c>
      <c r="AT7" s="10">
        <v>3.5840833016727709</v>
      </c>
      <c r="AU7" s="12">
        <v>0.53159108358349627</v>
      </c>
      <c r="AV7" s="10">
        <v>3.3092506137612259</v>
      </c>
      <c r="AW7" s="12">
        <v>0.64004336396283401</v>
      </c>
      <c r="AX7" s="10">
        <v>1.8523198464798845</v>
      </c>
      <c r="AY7" s="12">
        <v>0.26419759045399976</v>
      </c>
      <c r="AZ7" s="10">
        <v>1.7737007802324865</v>
      </c>
      <c r="BA7" s="12">
        <v>0.26247455992375979</v>
      </c>
      <c r="BB7" s="10">
        <v>2.5300384424994435</v>
      </c>
      <c r="BC7" s="12">
        <v>0.24577113070788079</v>
      </c>
      <c r="BD7" s="12">
        <v>1.020583404310321</v>
      </c>
      <c r="BE7" s="12">
        <v>0.58187218006603891</v>
      </c>
      <c r="BN7" s="3"/>
    </row>
    <row r="8" spans="2:101" x14ac:dyDescent="0.35">
      <c r="B8" s="3" t="s">
        <v>20</v>
      </c>
      <c r="C8" s="9">
        <v>53.84</v>
      </c>
      <c r="D8" s="10">
        <v>0.99</v>
      </c>
      <c r="E8" s="10">
        <v>16.62</v>
      </c>
      <c r="F8" s="10">
        <v>8.7100000000000009</v>
      </c>
      <c r="G8" s="10">
        <v>0.15</v>
      </c>
      <c r="H8" s="10">
        <v>5.19</v>
      </c>
      <c r="I8" s="10">
        <v>8.75</v>
      </c>
      <c r="J8" s="10">
        <v>4.12</v>
      </c>
      <c r="K8" s="10">
        <v>1.2</v>
      </c>
      <c r="L8" s="10">
        <v>0.28000000000000003</v>
      </c>
      <c r="M8" s="10">
        <v>0.32</v>
      </c>
      <c r="N8" s="10">
        <v>0.03</v>
      </c>
      <c r="O8" s="10">
        <v>99.327258000000015</v>
      </c>
      <c r="P8" s="6">
        <v>31</v>
      </c>
      <c r="Q8" s="3">
        <v>76</v>
      </c>
      <c r="R8" s="3">
        <v>15</v>
      </c>
      <c r="S8" s="3">
        <v>245</v>
      </c>
      <c r="T8" s="3">
        <v>81</v>
      </c>
      <c r="U8" s="3">
        <v>22</v>
      </c>
      <c r="V8" s="3">
        <v>25</v>
      </c>
      <c r="W8" s="3">
        <v>340</v>
      </c>
      <c r="X8" s="3">
        <v>597</v>
      </c>
      <c r="Y8" s="3">
        <v>103</v>
      </c>
      <c r="Z8" s="21">
        <v>9.5073206527199012</v>
      </c>
      <c r="AA8" s="20">
        <v>30.130625119919049</v>
      </c>
      <c r="AB8" s="7">
        <v>6015.7634528443214</v>
      </c>
      <c r="AC8" s="7">
        <v>255.32088885716041</v>
      </c>
      <c r="AD8" s="7">
        <v>90.826532812406214</v>
      </c>
      <c r="AE8" s="20">
        <v>23.592722165401639</v>
      </c>
      <c r="AF8" s="49">
        <v>16.636774487315257</v>
      </c>
      <c r="AG8" s="20">
        <v>19.941224888621242</v>
      </c>
      <c r="AH8" s="20">
        <v>20.641678569061202</v>
      </c>
      <c r="AI8" s="7">
        <v>597.44300978316596</v>
      </c>
      <c r="AJ8" s="20">
        <v>19.114886429204162</v>
      </c>
      <c r="AK8" s="7">
        <v>98.196799468753298</v>
      </c>
      <c r="AL8" s="10">
        <v>2.0117995666019173</v>
      </c>
      <c r="AM8" s="7">
        <v>325.19515130412429</v>
      </c>
      <c r="AN8" s="10">
        <v>8.6202065198357811</v>
      </c>
      <c r="AO8" s="20">
        <v>21.756138853155218</v>
      </c>
      <c r="AP8" s="10">
        <v>3.1908046694166048</v>
      </c>
      <c r="AQ8" s="20">
        <v>15.285178564338944</v>
      </c>
      <c r="AR8" s="10">
        <v>3.8129288859944768</v>
      </c>
      <c r="AS8" s="10">
        <v>1.3200602626882101</v>
      </c>
      <c r="AT8" s="10">
        <v>3.8882063536998492</v>
      </c>
      <c r="AU8" s="12">
        <v>0.57293247852353346</v>
      </c>
      <c r="AV8" s="10">
        <v>3.5221063772184285</v>
      </c>
      <c r="AW8" s="12">
        <v>0.69646189171669581</v>
      </c>
      <c r="AX8" s="10">
        <v>1.9865881358499058</v>
      </c>
      <c r="AY8" s="12">
        <v>0.27918449843144177</v>
      </c>
      <c r="AZ8" s="10">
        <v>1.8598583266869051</v>
      </c>
      <c r="BA8" s="12">
        <v>0.27689843256021512</v>
      </c>
      <c r="BB8" s="10">
        <v>2.4780913794148018</v>
      </c>
      <c r="BC8" s="12">
        <v>0.14617147093070681</v>
      </c>
      <c r="BD8" s="12">
        <v>0.85397639336346876</v>
      </c>
      <c r="BE8" s="12">
        <v>0.48177509331525958</v>
      </c>
      <c r="BN8" s="3"/>
    </row>
    <row r="9" spans="2:101" x14ac:dyDescent="0.35">
      <c r="B9" s="3" t="s">
        <v>21</v>
      </c>
      <c r="C9" s="9">
        <v>50.94</v>
      </c>
      <c r="D9" s="10">
        <v>1.04</v>
      </c>
      <c r="E9" s="10">
        <v>13.82</v>
      </c>
      <c r="F9" s="10">
        <v>10.42</v>
      </c>
      <c r="G9" s="10">
        <v>0.17</v>
      </c>
      <c r="H9" s="10">
        <v>9.73</v>
      </c>
      <c r="I9" s="10">
        <v>10.119999999999999</v>
      </c>
      <c r="J9" s="10">
        <v>2.97</v>
      </c>
      <c r="K9" s="10">
        <v>1.22</v>
      </c>
      <c r="L9" s="10">
        <v>0.25</v>
      </c>
      <c r="M9" s="10">
        <v>0.12</v>
      </c>
      <c r="N9" s="10">
        <v>0.02</v>
      </c>
      <c r="O9" s="10">
        <v>99.775916000000009</v>
      </c>
      <c r="P9" s="6">
        <v>43</v>
      </c>
      <c r="Q9" s="3">
        <v>489</v>
      </c>
      <c r="R9" s="3">
        <v>113</v>
      </c>
      <c r="S9" s="3">
        <v>299</v>
      </c>
      <c r="T9" s="3">
        <v>83</v>
      </c>
      <c r="U9" s="3">
        <v>21</v>
      </c>
      <c r="V9" s="3">
        <v>21</v>
      </c>
      <c r="W9" s="3">
        <v>361</v>
      </c>
      <c r="X9" s="3">
        <v>484</v>
      </c>
      <c r="Y9" s="3">
        <v>83</v>
      </c>
      <c r="Z9" s="21">
        <v>8.0657078836436149</v>
      </c>
      <c r="AA9" s="20">
        <v>36.631856826102613</v>
      </c>
      <c r="AB9" s="7">
        <v>6537.7159831885365</v>
      </c>
      <c r="AC9" s="7">
        <v>292.09148633516793</v>
      </c>
      <c r="AD9" s="7">
        <v>559.07544218846965</v>
      </c>
      <c r="AE9" s="20">
        <v>38.006759499104234</v>
      </c>
      <c r="AF9" s="49">
        <v>83.31664778544561</v>
      </c>
      <c r="AG9" s="20">
        <v>11.536339782789105</v>
      </c>
      <c r="AH9" s="20">
        <v>15.104565816692524</v>
      </c>
      <c r="AI9" s="7">
        <v>486.73790838154423</v>
      </c>
      <c r="AJ9" s="20">
        <v>19.155816885921492</v>
      </c>
      <c r="AK9" s="7">
        <v>81.447257671948876</v>
      </c>
      <c r="AL9" s="10">
        <v>1.7668674430555553</v>
      </c>
      <c r="AM9" s="7">
        <v>390.07839556344499</v>
      </c>
      <c r="AN9" s="10">
        <v>7.6530840675144054</v>
      </c>
      <c r="AO9" s="20">
        <v>19.78703701136476</v>
      </c>
      <c r="AP9" s="10">
        <v>3.0227070325305352</v>
      </c>
      <c r="AQ9" s="20">
        <v>15.027431769032578</v>
      </c>
      <c r="AR9" s="10">
        <v>3.8620093050568847</v>
      </c>
      <c r="AS9" s="10">
        <v>1.199132536550064</v>
      </c>
      <c r="AT9" s="10">
        <v>3.9207416713147651</v>
      </c>
      <c r="AU9" s="12">
        <v>0.57980774939174529</v>
      </c>
      <c r="AV9" s="10">
        <v>3.6123046565639774</v>
      </c>
      <c r="AW9" s="12">
        <v>0.70502656902796246</v>
      </c>
      <c r="AX9" s="10">
        <v>2.014022917001884</v>
      </c>
      <c r="AY9" s="12">
        <v>0.27866441287677302</v>
      </c>
      <c r="AZ9" s="10">
        <v>1.8910650040349193</v>
      </c>
      <c r="BA9" s="12">
        <v>0.27591015675975178</v>
      </c>
      <c r="BB9" s="10">
        <v>2.2729034098238028</v>
      </c>
      <c r="BC9" s="12">
        <v>0.19940554709524599</v>
      </c>
      <c r="BD9" s="12">
        <v>0.69513544389960114</v>
      </c>
      <c r="BE9" s="12">
        <v>0.4073578800236406</v>
      </c>
      <c r="BN9" s="3"/>
    </row>
    <row r="10" spans="2:101" x14ac:dyDescent="0.35">
      <c r="B10" s="3" t="s">
        <v>393</v>
      </c>
      <c r="C10" s="9">
        <v>50.19</v>
      </c>
      <c r="D10" s="10">
        <v>0.91</v>
      </c>
      <c r="E10" s="10">
        <v>14.12</v>
      </c>
      <c r="F10" s="10">
        <v>10.51</v>
      </c>
      <c r="G10" s="10">
        <v>0.17</v>
      </c>
      <c r="H10" s="10">
        <v>9.8699999999999992</v>
      </c>
      <c r="I10" s="10">
        <v>10.029999999999999</v>
      </c>
      <c r="J10" s="10">
        <v>2.9</v>
      </c>
      <c r="K10" s="10">
        <v>1.04</v>
      </c>
      <c r="L10" s="10">
        <v>0.22</v>
      </c>
      <c r="M10" s="10">
        <v>0.33</v>
      </c>
      <c r="N10" s="10">
        <v>0.06</v>
      </c>
      <c r="O10" s="10">
        <v>99.296898000000013</v>
      </c>
      <c r="P10" s="6">
        <v>49</v>
      </c>
      <c r="Q10" s="3">
        <v>509</v>
      </c>
      <c r="R10" s="3">
        <v>140</v>
      </c>
      <c r="S10" s="3">
        <v>284</v>
      </c>
      <c r="T10" s="3">
        <v>83</v>
      </c>
      <c r="U10" s="3">
        <v>19</v>
      </c>
      <c r="V10" s="3">
        <v>22</v>
      </c>
      <c r="W10" s="3">
        <v>291</v>
      </c>
      <c r="X10" s="3">
        <v>375</v>
      </c>
      <c r="Y10" s="3">
        <v>71</v>
      </c>
      <c r="Z10" s="21">
        <v>7.8851273835938231</v>
      </c>
      <c r="AA10" s="20">
        <v>37.03066196693883</v>
      </c>
      <c r="AB10" s="7">
        <v>5793.7914656670782</v>
      </c>
      <c r="AC10" s="7">
        <v>294.58166224193531</v>
      </c>
      <c r="AD10" s="7">
        <v>614.32870348664846</v>
      </c>
      <c r="AE10" s="20">
        <v>44.696610999625513</v>
      </c>
      <c r="AF10" s="49">
        <v>116.59193773285702</v>
      </c>
      <c r="AG10" s="20">
        <v>16.764310971114242</v>
      </c>
      <c r="AH10" s="20">
        <v>17.749482649392448</v>
      </c>
      <c r="AI10" s="7">
        <v>380.25266711227937</v>
      </c>
      <c r="AJ10" s="20">
        <v>17.947504733138981</v>
      </c>
      <c r="AK10" s="7">
        <v>67.305634696815076</v>
      </c>
      <c r="AL10" s="10">
        <v>1.8996530293793681</v>
      </c>
      <c r="AM10" s="7">
        <v>291.6630683136114</v>
      </c>
      <c r="AN10" s="10">
        <v>6.5656125711966267</v>
      </c>
      <c r="AO10" s="20">
        <v>17.096317694040977</v>
      </c>
      <c r="AP10" s="10">
        <v>2.5546593886223889</v>
      </c>
      <c r="AQ10" s="20">
        <v>12.573965944894701</v>
      </c>
      <c r="AR10" s="10">
        <v>3.3426153626652484</v>
      </c>
      <c r="AS10" s="10">
        <v>1.0692555561027532</v>
      </c>
      <c r="AT10" s="10">
        <v>3.5163237447009217</v>
      </c>
      <c r="AU10" s="12">
        <v>0.53023118196340691</v>
      </c>
      <c r="AV10" s="10">
        <v>3.2607174883966277</v>
      </c>
      <c r="AW10" s="12">
        <v>0.6555289202482939</v>
      </c>
      <c r="AX10" s="10">
        <v>1.8826509935724531</v>
      </c>
      <c r="AY10" s="12">
        <v>0.26248647946062242</v>
      </c>
      <c r="AZ10" s="10">
        <v>1.6994108606084359</v>
      </c>
      <c r="BA10" s="12">
        <v>0.25066839433400057</v>
      </c>
      <c r="BB10" s="10">
        <v>1.8580326838327126</v>
      </c>
      <c r="BC10" s="12">
        <v>0.1761629844816234</v>
      </c>
      <c r="BD10" s="12">
        <v>0.59929513177189786</v>
      </c>
      <c r="BE10" s="12">
        <v>0.3753775719173994</v>
      </c>
      <c r="BN10" s="3"/>
    </row>
    <row r="11" spans="2:101" x14ac:dyDescent="0.35">
      <c r="B11" s="3" t="s">
        <v>394</v>
      </c>
      <c r="C11" s="9">
        <v>50.28</v>
      </c>
      <c r="D11" s="10">
        <v>0.91</v>
      </c>
      <c r="E11" s="10">
        <v>14.18</v>
      </c>
      <c r="F11" s="10">
        <v>10.39</v>
      </c>
      <c r="G11" s="10">
        <v>0.17</v>
      </c>
      <c r="H11" s="10">
        <v>9.73</v>
      </c>
      <c r="I11" s="10">
        <v>10.06</v>
      </c>
      <c r="J11" s="10">
        <v>2.85</v>
      </c>
      <c r="K11" s="10">
        <v>1.06</v>
      </c>
      <c r="L11" s="10">
        <v>0.23</v>
      </c>
      <c r="M11" s="10">
        <v>0.32</v>
      </c>
      <c r="N11" s="10">
        <v>0.02</v>
      </c>
      <c r="O11" s="10">
        <v>99.158922000000004</v>
      </c>
      <c r="P11" s="6">
        <v>46</v>
      </c>
      <c r="Q11" s="3">
        <v>491</v>
      </c>
      <c r="R11" s="3">
        <v>118</v>
      </c>
      <c r="S11" s="3">
        <v>280</v>
      </c>
      <c r="T11" s="3">
        <v>81</v>
      </c>
      <c r="U11" s="3">
        <v>18</v>
      </c>
      <c r="V11" s="3">
        <v>21</v>
      </c>
      <c r="W11" s="3">
        <v>288</v>
      </c>
      <c r="X11" s="3">
        <v>375</v>
      </c>
      <c r="Y11" s="3">
        <v>71</v>
      </c>
      <c r="Z11" s="21">
        <v>7.3890340810667219</v>
      </c>
      <c r="AA11" s="20">
        <v>37.70323337371245</v>
      </c>
      <c r="AB11" s="7">
        <v>5781.3791603707195</v>
      </c>
      <c r="AC11" s="7">
        <v>278.47663786039311</v>
      </c>
      <c r="AD11" s="7">
        <v>539.82365437977523</v>
      </c>
      <c r="AE11" s="20">
        <v>40.925754238221558</v>
      </c>
      <c r="AF11" s="49">
        <v>111.73485985330819</v>
      </c>
      <c r="AG11" s="20">
        <v>17.612303171365973</v>
      </c>
      <c r="AH11" s="20">
        <v>17.906514619058484</v>
      </c>
      <c r="AI11" s="7">
        <v>379.01760031981496</v>
      </c>
      <c r="AJ11" s="20">
        <v>18.247150935616993</v>
      </c>
      <c r="AK11" s="7">
        <v>68.630435234953097</v>
      </c>
      <c r="AL11" s="10">
        <v>1.8883276245618559</v>
      </c>
      <c r="AM11" s="7">
        <v>289.91550486402627</v>
      </c>
      <c r="AN11" s="10">
        <v>6.5548803816769272</v>
      </c>
      <c r="AO11" s="20">
        <v>16.364851408148304</v>
      </c>
      <c r="AP11" s="10">
        <v>2.4851227142135865</v>
      </c>
      <c r="AQ11" s="20">
        <v>12.339683669864081</v>
      </c>
      <c r="AR11" s="10">
        <v>3.3261730460919994</v>
      </c>
      <c r="AS11" s="10">
        <v>1.0320728285991163</v>
      </c>
      <c r="AT11" s="10">
        <v>3.509993199108441</v>
      </c>
      <c r="AU11" s="12">
        <v>0.54027656286426695</v>
      </c>
      <c r="AV11" s="10">
        <v>3.3257148157533836</v>
      </c>
      <c r="AW11" s="12">
        <v>0.66791725707477978</v>
      </c>
      <c r="AX11" s="10">
        <v>1.925452958866765</v>
      </c>
      <c r="AY11" s="12">
        <v>0.26492046719449602</v>
      </c>
      <c r="AZ11" s="10">
        <v>1.7438822713744067</v>
      </c>
      <c r="BA11" s="12">
        <v>0.26937658900889605</v>
      </c>
      <c r="BB11" s="10">
        <v>1.9464941830953641</v>
      </c>
      <c r="BC11" s="12">
        <v>0.15957898205177784</v>
      </c>
      <c r="BD11" s="12">
        <v>0.63421845433961754</v>
      </c>
      <c r="BE11" s="12">
        <v>0.37071543913363791</v>
      </c>
      <c r="BN11" s="3"/>
    </row>
    <row r="12" spans="2:101" x14ac:dyDescent="0.35">
      <c r="B12" s="3" t="s">
        <v>395</v>
      </c>
      <c r="C12" s="9">
        <v>51.9</v>
      </c>
      <c r="D12" s="10">
        <v>0.9</v>
      </c>
      <c r="E12" s="10">
        <v>13.73</v>
      </c>
      <c r="F12" s="10">
        <v>9.7200000000000006</v>
      </c>
      <c r="G12" s="10">
        <v>0.16</v>
      </c>
      <c r="H12" s="10">
        <v>9.5299999999999994</v>
      </c>
      <c r="I12" s="10">
        <v>9.9</v>
      </c>
      <c r="J12" s="10">
        <v>2.65</v>
      </c>
      <c r="K12" s="10">
        <v>1.48</v>
      </c>
      <c r="L12" s="10">
        <v>0.32</v>
      </c>
      <c r="M12" s="10">
        <v>0.26</v>
      </c>
      <c r="N12" s="10">
        <v>0.02</v>
      </c>
      <c r="O12" s="10">
        <v>99.596056000000004</v>
      </c>
      <c r="P12" s="6">
        <v>43</v>
      </c>
      <c r="Q12" s="3">
        <v>482</v>
      </c>
      <c r="R12" s="3">
        <v>106</v>
      </c>
      <c r="S12" s="3">
        <v>289</v>
      </c>
      <c r="T12" s="3">
        <v>71</v>
      </c>
      <c r="U12" s="3">
        <v>19</v>
      </c>
      <c r="V12" s="3">
        <v>33</v>
      </c>
      <c r="W12" s="3">
        <v>451</v>
      </c>
      <c r="X12" s="3">
        <v>421</v>
      </c>
      <c r="Y12" s="3">
        <v>85</v>
      </c>
      <c r="Z12" s="21">
        <v>7.778629192985373</v>
      </c>
      <c r="AA12" s="20">
        <v>38.158606882133753</v>
      </c>
      <c r="AB12" s="7">
        <v>5708.38101349928</v>
      </c>
      <c r="AC12" s="7">
        <v>293.52202320589538</v>
      </c>
      <c r="AD12" s="7">
        <v>550.13183080950796</v>
      </c>
      <c r="AE12" s="20">
        <v>38.57053453104222</v>
      </c>
      <c r="AF12" s="49">
        <v>107.20928075520834</v>
      </c>
      <c r="AG12" s="20">
        <v>16.501901468583775</v>
      </c>
      <c r="AH12" s="20">
        <v>26.637156198678525</v>
      </c>
      <c r="AI12" s="7">
        <v>411.82211205659905</v>
      </c>
      <c r="AJ12" s="20">
        <v>17.923161697695036</v>
      </c>
      <c r="AK12" s="7">
        <v>83.432164035142421</v>
      </c>
      <c r="AL12" s="10">
        <v>1.9658158515625002</v>
      </c>
      <c r="AM12" s="7">
        <v>427.51274754827409</v>
      </c>
      <c r="AN12" s="10">
        <v>7.6261856986231162</v>
      </c>
      <c r="AO12" s="20">
        <v>19.867050261801865</v>
      </c>
      <c r="AP12" s="10">
        <v>3.0633263460632758</v>
      </c>
      <c r="AQ12" s="20">
        <v>15.153554162857382</v>
      </c>
      <c r="AR12" s="10">
        <v>3.7572368643339979</v>
      </c>
      <c r="AS12" s="10">
        <v>1.1503566353474071</v>
      </c>
      <c r="AT12" s="10">
        <v>3.6918147675642734</v>
      </c>
      <c r="AU12" s="12">
        <v>0.54666847808621455</v>
      </c>
      <c r="AV12" s="10">
        <v>3.3217497167968757</v>
      </c>
      <c r="AW12" s="12">
        <v>0.6502730501163565</v>
      </c>
      <c r="AX12" s="10">
        <v>1.8672538388879656</v>
      </c>
      <c r="AY12" s="12">
        <v>0.25854345759917996</v>
      </c>
      <c r="AZ12" s="10">
        <v>1.7076506725398937</v>
      </c>
      <c r="BA12" s="12">
        <v>0.25438145275792334</v>
      </c>
      <c r="BB12" s="10">
        <v>2.3096743446642289</v>
      </c>
      <c r="BC12" s="12">
        <v>0.12553948742727727</v>
      </c>
      <c r="BD12" s="12">
        <v>1.4588942944855388</v>
      </c>
      <c r="BE12" s="12">
        <v>0.93505712134308516</v>
      </c>
      <c r="BN12" s="3"/>
    </row>
    <row r="13" spans="2:101" x14ac:dyDescent="0.35">
      <c r="B13" s="3" t="s">
        <v>312</v>
      </c>
      <c r="C13" s="9">
        <v>55.9</v>
      </c>
      <c r="D13" s="10">
        <v>0.85</v>
      </c>
      <c r="E13" s="10">
        <v>17.27</v>
      </c>
      <c r="F13" s="10">
        <v>7.73</v>
      </c>
      <c r="G13" s="10">
        <v>0.14000000000000001</v>
      </c>
      <c r="H13" s="10">
        <v>4.42</v>
      </c>
      <c r="I13" s="10">
        <v>7.35</v>
      </c>
      <c r="J13" s="10">
        <v>4.2300000000000004</v>
      </c>
      <c r="K13" s="10">
        <v>1.2</v>
      </c>
      <c r="L13" s="10">
        <v>0.23</v>
      </c>
      <c r="M13" s="10">
        <v>0.46</v>
      </c>
      <c r="N13" s="10">
        <v>0.01</v>
      </c>
      <c r="O13" s="10">
        <v>99.015454000000005</v>
      </c>
      <c r="P13" s="6">
        <v>30</v>
      </c>
      <c r="Q13" s="3">
        <v>47</v>
      </c>
      <c r="R13" s="3">
        <v>25</v>
      </c>
      <c r="S13" s="3">
        <v>194</v>
      </c>
      <c r="T13" s="3">
        <v>74</v>
      </c>
      <c r="U13" s="3">
        <v>21</v>
      </c>
      <c r="V13" s="3">
        <v>27</v>
      </c>
      <c r="W13" s="3">
        <v>299</v>
      </c>
      <c r="X13" s="3">
        <v>520</v>
      </c>
      <c r="Y13" s="3">
        <v>111</v>
      </c>
      <c r="Z13" s="21">
        <v>9.9834864413174955</v>
      </c>
      <c r="AA13" s="20">
        <v>22.515530055845552</v>
      </c>
      <c r="AB13" s="7">
        <v>5468.072502602141</v>
      </c>
      <c r="AC13" s="7">
        <v>209.76801437551518</v>
      </c>
      <c r="AD13" s="7">
        <v>64.749172457350156</v>
      </c>
      <c r="AE13" s="20">
        <v>21.293551249118856</v>
      </c>
      <c r="AF13" s="49">
        <v>19.357327027218453</v>
      </c>
      <c r="AG13" s="20">
        <v>19.182824238460313</v>
      </c>
      <c r="AH13" s="20">
        <v>19.061523682913272</v>
      </c>
      <c r="AI13" s="7">
        <v>488.2942187368393</v>
      </c>
      <c r="AJ13" s="20">
        <v>16.850556942441894</v>
      </c>
      <c r="AK13" s="7">
        <v>104.60781334070845</v>
      </c>
      <c r="AL13" s="10">
        <v>2.0596743649025067</v>
      </c>
      <c r="AM13" s="7">
        <v>298.74489668305074</v>
      </c>
      <c r="AN13" s="10">
        <v>7.9288306126468377</v>
      </c>
      <c r="AO13" s="20">
        <v>19.222059908725083</v>
      </c>
      <c r="AP13" s="10">
        <v>2.7329046254089429</v>
      </c>
      <c r="AQ13" s="20">
        <v>12.770789786501314</v>
      </c>
      <c r="AR13" s="10">
        <v>3.1178634046940159</v>
      </c>
      <c r="AS13" s="10">
        <v>1.0636385499505363</v>
      </c>
      <c r="AT13" s="10">
        <v>3.1963407488149294</v>
      </c>
      <c r="AU13" s="12">
        <v>0.48291154321897617</v>
      </c>
      <c r="AV13" s="10">
        <v>3.0554399273941941</v>
      </c>
      <c r="AW13" s="12">
        <v>0.62392305646519874</v>
      </c>
      <c r="AX13" s="10">
        <v>1.8425434689817646</v>
      </c>
      <c r="AY13" s="12">
        <v>0.25860903733697982</v>
      </c>
      <c r="AZ13" s="10">
        <v>1.8094552750879953</v>
      </c>
      <c r="BA13" s="12">
        <v>0.26480015606469298</v>
      </c>
      <c r="BB13" s="10">
        <v>2.6531833071913922</v>
      </c>
      <c r="BC13" s="12">
        <v>0.15348007617803222</v>
      </c>
      <c r="BD13" s="12">
        <v>1.0485386908419303</v>
      </c>
      <c r="BE13" s="12">
        <v>0.60967833233203561</v>
      </c>
      <c r="BN13" s="3"/>
    </row>
    <row r="14" spans="2:101" x14ac:dyDescent="0.35">
      <c r="B14" s="3" t="s">
        <v>396</v>
      </c>
      <c r="C14" s="9">
        <v>54.62</v>
      </c>
      <c r="D14" s="10">
        <v>0.95</v>
      </c>
      <c r="E14" s="10">
        <v>17.079999999999998</v>
      </c>
      <c r="F14" s="10">
        <v>8.2799999999999994</v>
      </c>
      <c r="G14" s="10">
        <v>0.14000000000000001</v>
      </c>
      <c r="H14" s="10">
        <v>4.67</v>
      </c>
      <c r="I14" s="10">
        <v>8.16</v>
      </c>
      <c r="J14" s="10">
        <v>4.17</v>
      </c>
      <c r="K14" s="10">
        <v>1.19</v>
      </c>
      <c r="L14" s="10">
        <v>0.26</v>
      </c>
      <c r="M14" s="10">
        <v>0.37</v>
      </c>
      <c r="N14" s="10">
        <v>0.03</v>
      </c>
      <c r="O14" s="10">
        <v>99.090344000000016</v>
      </c>
      <c r="P14" s="6">
        <v>26</v>
      </c>
      <c r="Q14" s="3">
        <v>53</v>
      </c>
      <c r="R14" s="3">
        <v>8</v>
      </c>
      <c r="S14" s="3">
        <v>230</v>
      </c>
      <c r="T14" s="3">
        <v>76</v>
      </c>
      <c r="U14" s="3">
        <v>21</v>
      </c>
      <c r="V14" s="3">
        <v>24</v>
      </c>
      <c r="W14" s="3">
        <v>295</v>
      </c>
      <c r="X14" s="3">
        <v>603</v>
      </c>
      <c r="Y14" s="3">
        <v>108</v>
      </c>
      <c r="Z14" s="21">
        <v>10.095419016362813</v>
      </c>
      <c r="AA14" s="20">
        <v>24.917398783818797</v>
      </c>
      <c r="AB14" s="7">
        <v>5600.2108907564943</v>
      </c>
      <c r="AC14" s="7">
        <v>220.54145281003332</v>
      </c>
      <c r="AD14" s="7">
        <v>61.765986051397341</v>
      </c>
      <c r="AE14" s="20">
        <v>21.345129986310496</v>
      </c>
      <c r="AF14" s="49">
        <v>15.611302274907418</v>
      </c>
      <c r="AG14" s="20">
        <v>19.496696957967181</v>
      </c>
      <c r="AH14" s="20">
        <v>21.085534628585684</v>
      </c>
      <c r="AI14" s="7">
        <v>604.6875361499699</v>
      </c>
      <c r="AJ14" s="20">
        <v>18.498767510265083</v>
      </c>
      <c r="AK14" s="7">
        <v>107.07752134750145</v>
      </c>
      <c r="AL14" s="10">
        <v>2.2828965743830452</v>
      </c>
      <c r="AM14" s="7">
        <v>313.39846075515663</v>
      </c>
      <c r="AN14" s="10">
        <v>8.7492460595635926</v>
      </c>
      <c r="AO14" s="20">
        <v>21.538529981696531</v>
      </c>
      <c r="AP14" s="10">
        <v>3.1509378554768701</v>
      </c>
      <c r="AQ14" s="20">
        <v>15.009449495444446</v>
      </c>
      <c r="AR14" s="10">
        <v>3.7574263633898979</v>
      </c>
      <c r="AS14" s="10">
        <v>1.245513675071132</v>
      </c>
      <c r="AT14" s="10">
        <v>3.7490244293117594</v>
      </c>
      <c r="AU14" s="12">
        <v>0.55625812980352551</v>
      </c>
      <c r="AV14" s="10">
        <v>3.4056050686954444</v>
      </c>
      <c r="AW14" s="12">
        <v>0.67220418315533292</v>
      </c>
      <c r="AX14" s="10">
        <v>1.9389127039178644</v>
      </c>
      <c r="AY14" s="12">
        <v>0.27730074445251307</v>
      </c>
      <c r="AZ14" s="10">
        <v>1.8731896835156938</v>
      </c>
      <c r="BA14" s="12">
        <v>0.27235289250258765</v>
      </c>
      <c r="BB14" s="10">
        <v>2.6709071891243865</v>
      </c>
      <c r="BC14" s="12">
        <v>0.17722705804933503</v>
      </c>
      <c r="BD14" s="12">
        <v>0.92308353000992271</v>
      </c>
      <c r="BE14" s="12">
        <v>0.49621299725468226</v>
      </c>
      <c r="BN14" s="3"/>
    </row>
    <row r="15" spans="2:101" x14ac:dyDescent="0.35">
      <c r="B15" s="3" t="s">
        <v>313</v>
      </c>
      <c r="C15" s="9">
        <v>54.31</v>
      </c>
      <c r="D15" s="10">
        <v>1</v>
      </c>
      <c r="E15" s="10">
        <v>17.09</v>
      </c>
      <c r="F15" s="10">
        <v>8.59</v>
      </c>
      <c r="G15" s="10">
        <v>0.14000000000000001</v>
      </c>
      <c r="H15" s="10">
        <v>4.67</v>
      </c>
      <c r="I15" s="10">
        <v>8.17</v>
      </c>
      <c r="J15" s="10">
        <v>4.25</v>
      </c>
      <c r="K15" s="10">
        <v>1.32</v>
      </c>
      <c r="L15" s="10">
        <v>0.3</v>
      </c>
      <c r="M15" s="10">
        <v>0.44</v>
      </c>
      <c r="N15" s="10">
        <v>0.02</v>
      </c>
      <c r="O15" s="10">
        <v>99.439281999999992</v>
      </c>
      <c r="P15" s="6">
        <v>25</v>
      </c>
      <c r="Q15" s="3">
        <v>52</v>
      </c>
      <c r="R15" s="3">
        <v>8</v>
      </c>
      <c r="S15" s="3">
        <v>236</v>
      </c>
      <c r="T15" s="3">
        <v>78</v>
      </c>
      <c r="U15" s="3">
        <v>19</v>
      </c>
      <c r="V15" s="3">
        <v>29</v>
      </c>
      <c r="W15" s="3">
        <v>349</v>
      </c>
      <c r="X15" s="3">
        <v>610</v>
      </c>
      <c r="Y15" s="3">
        <v>114</v>
      </c>
      <c r="Z15" s="21">
        <v>9.6786523791929433</v>
      </c>
      <c r="AA15" s="20">
        <v>25.759996688527703</v>
      </c>
      <c r="AB15" s="7">
        <v>5610.8285568146975</v>
      </c>
      <c r="AC15" s="7">
        <v>218.96720106889342</v>
      </c>
      <c r="AD15" s="7">
        <v>54.056548411760545</v>
      </c>
      <c r="AE15" s="20">
        <v>23.135787864437887</v>
      </c>
      <c r="AF15" s="49">
        <v>16.378780179399687</v>
      </c>
      <c r="AG15" s="20">
        <v>21.058551758093735</v>
      </c>
      <c r="AH15" s="20">
        <v>25.021313092873765</v>
      </c>
      <c r="AI15" s="7">
        <v>611.28908920208335</v>
      </c>
      <c r="AJ15" s="20">
        <v>20.78841918046685</v>
      </c>
      <c r="AK15" s="7">
        <v>127.7182333524963</v>
      </c>
      <c r="AL15" s="10">
        <v>2.4949683923551929</v>
      </c>
      <c r="AM15" s="7">
        <v>348.62964714513373</v>
      </c>
      <c r="AN15" s="10">
        <v>9.5081205685778585</v>
      </c>
      <c r="AO15" s="20">
        <v>23.107299514826344</v>
      </c>
      <c r="AP15" s="10">
        <v>3.4640111710564057</v>
      </c>
      <c r="AQ15" s="20">
        <v>16.509819479720747</v>
      </c>
      <c r="AR15" s="10">
        <v>4.1700135777920631</v>
      </c>
      <c r="AS15" s="10">
        <v>1.4037717502870013</v>
      </c>
      <c r="AT15" s="10">
        <v>4.2553172693073105</v>
      </c>
      <c r="AU15" s="12">
        <v>0.61693904882879669</v>
      </c>
      <c r="AV15" s="10">
        <v>3.8225410072357553</v>
      </c>
      <c r="AW15" s="12">
        <v>0.75682211915057318</v>
      </c>
      <c r="AX15" s="10">
        <v>2.1874329429952368</v>
      </c>
      <c r="AY15" s="12">
        <v>0.30442260114432507</v>
      </c>
      <c r="AZ15" s="10">
        <v>2.0157083137153338</v>
      </c>
      <c r="BA15" s="12">
        <v>0.31025287001820906</v>
      </c>
      <c r="BB15" s="10">
        <v>3.2147059426164066</v>
      </c>
      <c r="BC15" s="12">
        <v>0.17021819326113319</v>
      </c>
      <c r="BD15" s="12">
        <v>1.1074347031421052</v>
      </c>
      <c r="BE15" s="12">
        <v>0.56220256109812672</v>
      </c>
      <c r="BN15" s="3"/>
    </row>
    <row r="16" spans="2:101" x14ac:dyDescent="0.35">
      <c r="B16" s="3" t="s">
        <v>397</v>
      </c>
      <c r="C16" s="9">
        <v>50.33</v>
      </c>
      <c r="D16" s="10">
        <v>0.89</v>
      </c>
      <c r="E16" s="10">
        <v>13.76</v>
      </c>
      <c r="F16" s="10">
        <v>10.1</v>
      </c>
      <c r="G16" s="10">
        <v>0.17</v>
      </c>
      <c r="H16" s="10">
        <v>10.91</v>
      </c>
      <c r="I16" s="10">
        <v>9.8800000000000008</v>
      </c>
      <c r="J16" s="10">
        <v>2.77</v>
      </c>
      <c r="K16" s="10">
        <v>1.06</v>
      </c>
      <c r="L16" s="10">
        <v>0.23</v>
      </c>
      <c r="M16" s="10">
        <v>0.19</v>
      </c>
      <c r="N16" s="10">
        <v>0.02</v>
      </c>
      <c r="O16" s="10">
        <v>99.297979999999995</v>
      </c>
      <c r="P16" s="6">
        <v>49</v>
      </c>
      <c r="Q16" s="3">
        <v>651</v>
      </c>
      <c r="R16" s="3">
        <v>155</v>
      </c>
      <c r="S16" s="3">
        <v>268</v>
      </c>
      <c r="T16" s="3">
        <v>76</v>
      </c>
      <c r="U16" s="3">
        <v>19</v>
      </c>
      <c r="V16" s="3">
        <v>23</v>
      </c>
      <c r="W16" s="3">
        <v>304</v>
      </c>
      <c r="X16" s="3">
        <v>404</v>
      </c>
      <c r="Y16" s="3">
        <v>69</v>
      </c>
      <c r="Z16" s="21">
        <v>8.0674269177194162</v>
      </c>
      <c r="AA16" s="20">
        <v>33.930668673679669</v>
      </c>
      <c r="AB16" s="7">
        <v>5604.5428936765602</v>
      </c>
      <c r="AC16" s="7">
        <v>253.6964719086572</v>
      </c>
      <c r="AD16" s="7">
        <v>655.73133637661954</v>
      </c>
      <c r="AE16" s="20">
        <v>41.430475900764627</v>
      </c>
      <c r="AF16" s="49">
        <v>146.01405600105304</v>
      </c>
      <c r="AG16" s="20">
        <v>17.999685940037569</v>
      </c>
      <c r="AH16" s="20">
        <v>18.894637074273323</v>
      </c>
      <c r="AI16" s="7">
        <v>438.32496934860518</v>
      </c>
      <c r="AJ16" s="20">
        <v>17.864482243377928</v>
      </c>
      <c r="AK16" s="7">
        <v>75.533920387047573</v>
      </c>
      <c r="AL16" s="10">
        <v>1.4334219922979798</v>
      </c>
      <c r="AM16" s="7">
        <v>346.43114182203243</v>
      </c>
      <c r="AN16" s="10">
        <v>6.6712382565442772</v>
      </c>
      <c r="AO16" s="20">
        <v>17.227385976512132</v>
      </c>
      <c r="AP16" s="10">
        <v>2.6579413008313413</v>
      </c>
      <c r="AQ16" s="20">
        <v>13.366728427942157</v>
      </c>
      <c r="AR16" s="10">
        <v>3.5159427584267435</v>
      </c>
      <c r="AS16" s="10">
        <v>1.1083743081403574</v>
      </c>
      <c r="AT16" s="10">
        <v>3.601623998519381</v>
      </c>
      <c r="AU16" s="12">
        <v>0.53836375898210842</v>
      </c>
      <c r="AV16" s="10">
        <v>3.2933367276009768</v>
      </c>
      <c r="AW16" s="12">
        <v>0.66998047625683377</v>
      </c>
      <c r="AX16" s="10">
        <v>1.9656978996945298</v>
      </c>
      <c r="AY16" s="12">
        <v>0.27529452984885427</v>
      </c>
      <c r="AZ16" s="10">
        <v>1.8557560503580239</v>
      </c>
      <c r="BA16" s="12">
        <v>0.26081550485596217</v>
      </c>
      <c r="BB16" s="10">
        <v>2.0699204210329696</v>
      </c>
      <c r="BC16" s="12">
        <v>0.160394872421875</v>
      </c>
      <c r="BD16" s="12">
        <v>0.66470515496176885</v>
      </c>
      <c r="BE16" s="12">
        <v>0.37307786719499969</v>
      </c>
      <c r="BN16" s="3"/>
    </row>
    <row r="17" spans="2:66" x14ac:dyDescent="0.35">
      <c r="B17" s="3" t="s">
        <v>398</v>
      </c>
      <c r="C17" s="9">
        <v>54.93</v>
      </c>
      <c r="D17" s="10">
        <v>0.96</v>
      </c>
      <c r="E17" s="10">
        <v>16.91</v>
      </c>
      <c r="F17" s="10">
        <v>8.51</v>
      </c>
      <c r="G17" s="10">
        <v>0.14000000000000001</v>
      </c>
      <c r="H17" s="10">
        <v>4.68</v>
      </c>
      <c r="I17" s="10">
        <v>7.53</v>
      </c>
      <c r="J17" s="10">
        <v>4.16</v>
      </c>
      <c r="K17" s="10">
        <v>1.43</v>
      </c>
      <c r="L17" s="10">
        <v>0.25</v>
      </c>
      <c r="M17" s="10">
        <v>0.16</v>
      </c>
      <c r="N17" s="10">
        <v>0.02</v>
      </c>
      <c r="O17" s="10">
        <v>98.827297999999999</v>
      </c>
      <c r="P17" s="6">
        <v>28</v>
      </c>
      <c r="Q17" s="3">
        <v>59</v>
      </c>
      <c r="R17" s="3">
        <v>18</v>
      </c>
      <c r="S17" s="3">
        <v>223</v>
      </c>
      <c r="T17" s="3">
        <v>73</v>
      </c>
      <c r="U17" s="3">
        <v>21</v>
      </c>
      <c r="V17" s="3">
        <v>29</v>
      </c>
      <c r="W17" s="3">
        <v>442</v>
      </c>
      <c r="X17" s="3">
        <v>632</v>
      </c>
      <c r="Y17" s="3">
        <v>109</v>
      </c>
      <c r="Z17" s="21">
        <v>7.8417782004212961</v>
      </c>
      <c r="AA17" s="20">
        <v>27.279857551903991</v>
      </c>
      <c r="AB17" s="7">
        <v>5939.9573204381131</v>
      </c>
      <c r="AC17" s="7">
        <v>229.48087081066791</v>
      </c>
      <c r="AD17" s="7">
        <v>72.173890110181077</v>
      </c>
      <c r="AE17" s="20">
        <v>22.983387524449782</v>
      </c>
      <c r="AF17" s="49">
        <v>18.483930759139795</v>
      </c>
      <c r="AG17" s="20">
        <v>19.419220111717525</v>
      </c>
      <c r="AH17" s="20">
        <v>21.112670904597643</v>
      </c>
      <c r="AI17" s="7">
        <v>606.50993987251468</v>
      </c>
      <c r="AJ17" s="20">
        <v>19.374029639129766</v>
      </c>
      <c r="AK17" s="7">
        <v>104.51427688667229</v>
      </c>
      <c r="AL17" s="10">
        <v>2.0973852519938405</v>
      </c>
      <c r="AM17" s="7">
        <v>436.28443117989218</v>
      </c>
      <c r="AN17" s="10">
        <v>9.2709868921125249</v>
      </c>
      <c r="AO17" s="20">
        <v>21.711335412014545</v>
      </c>
      <c r="AP17" s="10">
        <v>3.1926567864230195</v>
      </c>
      <c r="AQ17" s="20">
        <v>15.57266559533408</v>
      </c>
      <c r="AR17" s="10">
        <v>3.8671031170109007</v>
      </c>
      <c r="AS17" s="10">
        <v>1.3106860119245951</v>
      </c>
      <c r="AT17" s="10">
        <v>3.8967539679860175</v>
      </c>
      <c r="AU17" s="12">
        <v>0.57409864554584855</v>
      </c>
      <c r="AV17" s="10">
        <v>3.543776549509372</v>
      </c>
      <c r="AW17" s="12">
        <v>0.69917941866751154</v>
      </c>
      <c r="AX17" s="10">
        <v>2.0289209780711435</v>
      </c>
      <c r="AY17" s="12">
        <v>0.27892995807818977</v>
      </c>
      <c r="AZ17" s="10">
        <v>1.8820394451786302</v>
      </c>
      <c r="BA17" s="12">
        <v>0.27861708685065817</v>
      </c>
      <c r="BB17" s="10">
        <v>2.6831989776055094</v>
      </c>
      <c r="BC17" s="12">
        <v>0.19979964320955282</v>
      </c>
      <c r="BD17" s="12">
        <v>1.0848452079669855</v>
      </c>
      <c r="BE17" s="12">
        <v>0.56471025112026463</v>
      </c>
      <c r="BN17" s="3"/>
    </row>
    <row r="18" spans="2:66" x14ac:dyDescent="0.35">
      <c r="B18" s="3" t="s">
        <v>22</v>
      </c>
      <c r="C18" s="9">
        <v>50.22</v>
      </c>
      <c r="D18" s="10">
        <v>0.89</v>
      </c>
      <c r="E18" s="10">
        <v>13.84</v>
      </c>
      <c r="F18" s="10">
        <v>10.28</v>
      </c>
      <c r="G18" s="10">
        <v>0.17</v>
      </c>
      <c r="H18" s="10">
        <v>11.06</v>
      </c>
      <c r="I18" s="10">
        <v>9.94</v>
      </c>
      <c r="J18" s="10">
        <v>2.8</v>
      </c>
      <c r="K18" s="10">
        <v>1.03</v>
      </c>
      <c r="L18" s="10">
        <v>0.22</v>
      </c>
      <c r="M18" s="10">
        <v>0.22</v>
      </c>
      <c r="N18" s="10">
        <v>0.03</v>
      </c>
      <c r="O18" s="10">
        <v>99.669944000000001</v>
      </c>
      <c r="P18" s="6">
        <v>51</v>
      </c>
      <c r="Q18" s="3">
        <v>664</v>
      </c>
      <c r="R18" s="3">
        <v>166</v>
      </c>
      <c r="S18" s="3">
        <v>263</v>
      </c>
      <c r="T18" s="3">
        <v>73</v>
      </c>
      <c r="U18" s="3">
        <v>19</v>
      </c>
      <c r="V18" s="3">
        <v>21</v>
      </c>
      <c r="W18" s="3">
        <v>292</v>
      </c>
      <c r="X18" s="3">
        <v>400</v>
      </c>
      <c r="Y18" s="3">
        <v>73</v>
      </c>
      <c r="Z18" s="21">
        <v>6.9686429096441476</v>
      </c>
      <c r="AA18" s="20">
        <v>38.297504811658243</v>
      </c>
      <c r="AB18" s="7">
        <v>5695.6367594375697</v>
      </c>
      <c r="AC18" s="7">
        <v>274.87076479919597</v>
      </c>
      <c r="AD18" s="7">
        <v>733.05005259485426</v>
      </c>
      <c r="AE18" s="20">
        <v>46.117854673943555</v>
      </c>
      <c r="AF18" s="49">
        <v>144.48849384369223</v>
      </c>
      <c r="AG18" s="20">
        <v>15.694160960728741</v>
      </c>
      <c r="AH18" s="20">
        <v>13.850892902992273</v>
      </c>
      <c r="AI18" s="7">
        <v>395.13498539934727</v>
      </c>
      <c r="AJ18" s="20">
        <v>17.51516891038208</v>
      </c>
      <c r="AK18" s="7">
        <v>67.715247794884803</v>
      </c>
      <c r="AL18" s="10">
        <v>1.2801932338147095</v>
      </c>
      <c r="AM18" s="7">
        <v>289.03073320722433</v>
      </c>
      <c r="AN18" s="10">
        <v>6.0215717037490375</v>
      </c>
      <c r="AO18" s="20">
        <v>15.558910514121433</v>
      </c>
      <c r="AP18" s="10">
        <v>2.4503951231483159</v>
      </c>
      <c r="AQ18" s="20">
        <v>12.326813791971411</v>
      </c>
      <c r="AR18" s="10">
        <v>3.3021716557115921</v>
      </c>
      <c r="AS18" s="10">
        <v>1.0586246196277098</v>
      </c>
      <c r="AT18" s="10">
        <v>3.4903202381073313</v>
      </c>
      <c r="AU18" s="12">
        <v>0.51377138570960035</v>
      </c>
      <c r="AV18" s="10">
        <v>3.2260000299743616</v>
      </c>
      <c r="AW18" s="12">
        <v>0.64313944630136133</v>
      </c>
      <c r="AX18" s="10">
        <v>1.9098306962295271</v>
      </c>
      <c r="AY18" s="12">
        <v>0.2628465053825601</v>
      </c>
      <c r="AZ18" s="10">
        <v>1.7822579467281834</v>
      </c>
      <c r="BA18" s="12">
        <v>0.25863547879617599</v>
      </c>
      <c r="BB18" s="10">
        <v>1.9192373550001762</v>
      </c>
      <c r="BC18" s="12">
        <v>0.11689103368793068</v>
      </c>
      <c r="BD18" s="12">
        <v>0.55858388724869212</v>
      </c>
      <c r="BE18" s="12">
        <v>0.31532666463885312</v>
      </c>
      <c r="BN18" s="3"/>
    </row>
    <row r="19" spans="2:66" x14ac:dyDescent="0.35">
      <c r="B19" s="3" t="s">
        <v>23</v>
      </c>
      <c r="C19" s="9">
        <v>54.85</v>
      </c>
      <c r="D19" s="10">
        <v>0.94</v>
      </c>
      <c r="E19" s="10">
        <v>16.98</v>
      </c>
      <c r="F19" s="10">
        <v>8.4600000000000009</v>
      </c>
      <c r="G19" s="10">
        <v>0.14000000000000001</v>
      </c>
      <c r="H19" s="10">
        <v>4.96</v>
      </c>
      <c r="I19" s="10">
        <v>8.17</v>
      </c>
      <c r="J19" s="10">
        <v>4.12</v>
      </c>
      <c r="K19" s="10">
        <v>1.38</v>
      </c>
      <c r="L19" s="10">
        <v>0.27</v>
      </c>
      <c r="M19" s="10">
        <v>0.11</v>
      </c>
      <c r="N19" s="10">
        <v>0</v>
      </c>
      <c r="O19" s="10">
        <v>99.532307999999986</v>
      </c>
      <c r="P19" s="6">
        <v>30</v>
      </c>
      <c r="Q19" s="3">
        <v>80</v>
      </c>
      <c r="R19" s="3">
        <v>19</v>
      </c>
      <c r="S19" s="3">
        <v>222</v>
      </c>
      <c r="T19" s="3">
        <v>72</v>
      </c>
      <c r="U19" s="3">
        <v>20</v>
      </c>
      <c r="V19" s="3">
        <v>27</v>
      </c>
      <c r="W19" s="3">
        <v>407</v>
      </c>
      <c r="X19" s="3">
        <v>627</v>
      </c>
      <c r="Y19" s="3">
        <v>107</v>
      </c>
      <c r="Z19" s="21">
        <v>9.1856746627589256</v>
      </c>
      <c r="AA19" s="20">
        <v>25.751621295765545</v>
      </c>
      <c r="AB19" s="7">
        <v>5319.0212140951589</v>
      </c>
      <c r="AC19" s="7">
        <v>207.0323506034498</v>
      </c>
      <c r="AD19" s="7">
        <v>86.343725397469413</v>
      </c>
      <c r="AE19" s="20">
        <v>22.595109414165073</v>
      </c>
      <c r="AF19" s="49">
        <v>21.987525661776836</v>
      </c>
      <c r="AG19" s="20">
        <v>19.673264964055036</v>
      </c>
      <c r="AH19" s="20">
        <v>23.00686586615268</v>
      </c>
      <c r="AI19" s="7">
        <v>626.94397112450156</v>
      </c>
      <c r="AJ19" s="20">
        <v>18.702606460375804</v>
      </c>
      <c r="AK19" s="7">
        <v>104.55577626358701</v>
      </c>
      <c r="AL19" s="10">
        <v>2.0818606017761843</v>
      </c>
      <c r="AM19" s="7">
        <v>412.86092103378343</v>
      </c>
      <c r="AN19" s="10">
        <v>9.1093783968364956</v>
      </c>
      <c r="AO19" s="20">
        <v>21.585161838461381</v>
      </c>
      <c r="AP19" s="10">
        <v>3.1924055059007204</v>
      </c>
      <c r="AQ19" s="20">
        <v>15.235911523879434</v>
      </c>
      <c r="AR19" s="10">
        <v>3.7963867013255475</v>
      </c>
      <c r="AS19" s="10">
        <v>1.2913335410628979</v>
      </c>
      <c r="AT19" s="10">
        <v>3.8539577593280638</v>
      </c>
      <c r="AU19" s="12">
        <v>0.55831373073247836</v>
      </c>
      <c r="AV19" s="10">
        <v>3.4546433846725257</v>
      </c>
      <c r="AW19" s="12">
        <v>0.6797135278074018</v>
      </c>
      <c r="AX19" s="10">
        <v>1.9737980269561017</v>
      </c>
      <c r="AY19" s="12">
        <v>0.27183773923299248</v>
      </c>
      <c r="AZ19" s="10">
        <v>1.8667209162950544</v>
      </c>
      <c r="BA19" s="12">
        <v>0.27268660116404642</v>
      </c>
      <c r="BB19" s="10">
        <v>2.6409896157820008</v>
      </c>
      <c r="BC19" s="12">
        <v>0.18856119750061179</v>
      </c>
      <c r="BD19" s="12">
        <v>1.0484966509100171</v>
      </c>
      <c r="BE19" s="12">
        <v>0.52696695080652634</v>
      </c>
      <c r="BN19" s="3"/>
    </row>
    <row r="20" spans="2:66" x14ac:dyDescent="0.35">
      <c r="B20" s="3" t="s">
        <v>24</v>
      </c>
      <c r="C20" s="9">
        <v>51.52</v>
      </c>
      <c r="D20" s="10">
        <v>0.88</v>
      </c>
      <c r="E20" s="10">
        <v>14.01</v>
      </c>
      <c r="F20" s="10">
        <v>9.6999999999999993</v>
      </c>
      <c r="G20" s="10">
        <v>0.16</v>
      </c>
      <c r="H20" s="10">
        <v>10.039999999999999</v>
      </c>
      <c r="I20" s="10">
        <v>9.3699999999999992</v>
      </c>
      <c r="J20" s="10">
        <v>2.93</v>
      </c>
      <c r="K20" s="10">
        <v>1.1499999999999999</v>
      </c>
      <c r="L20" s="10">
        <v>0.21</v>
      </c>
      <c r="M20" s="10">
        <v>0.5</v>
      </c>
      <c r="N20" s="10">
        <v>0.02</v>
      </c>
      <c r="O20" s="10">
        <v>99.51806000000002</v>
      </c>
      <c r="P20" s="6">
        <v>45</v>
      </c>
      <c r="Q20" s="3">
        <v>513</v>
      </c>
      <c r="R20" s="3">
        <v>124</v>
      </c>
      <c r="S20" s="3">
        <v>256</v>
      </c>
      <c r="T20" s="3">
        <v>75</v>
      </c>
      <c r="U20" s="3">
        <v>20</v>
      </c>
      <c r="V20" s="3">
        <v>24</v>
      </c>
      <c r="W20" s="3">
        <v>349</v>
      </c>
      <c r="X20" s="3">
        <v>390</v>
      </c>
      <c r="Y20" s="3">
        <v>72</v>
      </c>
      <c r="Z20" s="21">
        <v>8.863109622071363</v>
      </c>
      <c r="AA20" s="20">
        <v>33.67220888198684</v>
      </c>
      <c r="AB20" s="7">
        <v>5589.3691388593143</v>
      </c>
      <c r="AC20" s="7">
        <v>267.25786084870595</v>
      </c>
      <c r="AD20" s="7">
        <v>597.8179686194926</v>
      </c>
      <c r="AE20" s="20">
        <v>41.638141071314458</v>
      </c>
      <c r="AF20" s="49">
        <v>152.58515849868434</v>
      </c>
      <c r="AG20" s="20">
        <v>17.207219273085745</v>
      </c>
      <c r="AH20" s="20">
        <v>17.730080148321022</v>
      </c>
      <c r="AI20" s="7">
        <v>390.83377918690576</v>
      </c>
      <c r="AJ20" s="20">
        <v>17.576333143917843</v>
      </c>
      <c r="AK20" s="7">
        <v>75.149539382304738</v>
      </c>
      <c r="AL20" s="10">
        <v>1.516397593519176</v>
      </c>
      <c r="AM20" s="7">
        <v>352.87452743662368</v>
      </c>
      <c r="AN20" s="10">
        <v>6.4730225359171971</v>
      </c>
      <c r="AO20" s="20">
        <v>16.579545226673176</v>
      </c>
      <c r="AP20" s="10">
        <v>2.4871939094575657</v>
      </c>
      <c r="AQ20" s="20">
        <v>12.204350434050866</v>
      </c>
      <c r="AR20" s="10">
        <v>3.2310197513555314</v>
      </c>
      <c r="AS20" s="10">
        <v>1.088283428629099</v>
      </c>
      <c r="AT20" s="10">
        <v>3.4052486158323174</v>
      </c>
      <c r="AU20" s="12">
        <v>0.51320013494903038</v>
      </c>
      <c r="AV20" s="10">
        <v>3.2211016174574034</v>
      </c>
      <c r="AW20" s="12">
        <v>0.6461312391524956</v>
      </c>
      <c r="AX20" s="10">
        <v>1.8482505766592818</v>
      </c>
      <c r="AY20" s="12">
        <v>0.26108398225544172</v>
      </c>
      <c r="AZ20" s="10">
        <v>1.7277991740866527</v>
      </c>
      <c r="BA20" s="12">
        <v>0.25596913923074527</v>
      </c>
      <c r="BB20" s="10">
        <v>2.0446404033301766</v>
      </c>
      <c r="BC20" s="12">
        <v>0.12955797356918167</v>
      </c>
      <c r="BD20" s="12">
        <v>0.63969995945135372</v>
      </c>
      <c r="BE20" s="12">
        <v>0.53432177790650293</v>
      </c>
      <c r="BN20" s="3"/>
    </row>
    <row r="21" spans="2:66" x14ac:dyDescent="0.35">
      <c r="B21" s="3" t="s">
        <v>25</v>
      </c>
      <c r="C21" s="9">
        <v>51.64</v>
      </c>
      <c r="D21" s="10">
        <v>0.86</v>
      </c>
      <c r="E21" s="10">
        <v>14.2</v>
      </c>
      <c r="F21" s="10">
        <v>9.6300000000000008</v>
      </c>
      <c r="G21" s="10">
        <v>0.16</v>
      </c>
      <c r="H21" s="10">
        <v>9.58</v>
      </c>
      <c r="I21" s="10">
        <v>9.2899999999999991</v>
      </c>
      <c r="J21" s="10">
        <v>2.92</v>
      </c>
      <c r="K21" s="10">
        <v>1.2</v>
      </c>
      <c r="L21" s="10">
        <v>0.22</v>
      </c>
      <c r="M21" s="10">
        <v>0.4</v>
      </c>
      <c r="N21" s="10">
        <v>0.03</v>
      </c>
      <c r="O21" s="10">
        <v>99.165074000000004</v>
      </c>
      <c r="P21" s="6">
        <v>46</v>
      </c>
      <c r="Q21" s="3">
        <v>471</v>
      </c>
      <c r="R21" s="3">
        <v>119</v>
      </c>
      <c r="S21" s="3">
        <v>256</v>
      </c>
      <c r="T21" s="3">
        <v>75</v>
      </c>
      <c r="U21" s="3">
        <v>18</v>
      </c>
      <c r="V21" s="3">
        <v>23</v>
      </c>
      <c r="W21" s="3">
        <v>379</v>
      </c>
      <c r="X21" s="3">
        <v>409</v>
      </c>
      <c r="Y21" s="3">
        <v>74</v>
      </c>
      <c r="Z21" s="21">
        <v>9.1665191364496863</v>
      </c>
      <c r="AA21" s="20">
        <v>33.365680467099658</v>
      </c>
      <c r="AB21" s="7">
        <v>5569.0717486742133</v>
      </c>
      <c r="AC21" s="7">
        <v>264.48046339758787</v>
      </c>
      <c r="AD21" s="7">
        <v>550.55022672867608</v>
      </c>
      <c r="AE21" s="20">
        <v>39.766422452924147</v>
      </c>
      <c r="AF21" s="49">
        <v>124.46475751627702</v>
      </c>
      <c r="AG21" s="20">
        <v>14.375710798536954</v>
      </c>
      <c r="AH21" s="20">
        <v>17.351824461721812</v>
      </c>
      <c r="AI21" s="7">
        <v>410.5800023139555</v>
      </c>
      <c r="AJ21" s="20">
        <v>17.468526704591067</v>
      </c>
      <c r="AK21" s="7">
        <v>77.197513849402924</v>
      </c>
      <c r="AL21" s="10">
        <v>1.5515193053056606</v>
      </c>
      <c r="AM21" s="7">
        <v>376.01115903611719</v>
      </c>
      <c r="AN21" s="10">
        <v>6.5112417671364708</v>
      </c>
      <c r="AO21" s="20">
        <v>16.497832413138479</v>
      </c>
      <c r="AP21" s="10">
        <v>2.4707098944089605</v>
      </c>
      <c r="AQ21" s="20">
        <v>12.196720512591423</v>
      </c>
      <c r="AR21" s="10">
        <v>3.2034336702340331</v>
      </c>
      <c r="AS21" s="10">
        <v>1.0596203015131926</v>
      </c>
      <c r="AT21" s="10">
        <v>3.3346858948167544</v>
      </c>
      <c r="AU21" s="12">
        <v>0.50725609980249076</v>
      </c>
      <c r="AV21" s="10">
        <v>3.203803411820163</v>
      </c>
      <c r="AW21" s="12">
        <v>0.63402604375245553</v>
      </c>
      <c r="AX21" s="10">
        <v>1.853594000678116</v>
      </c>
      <c r="AY21" s="12">
        <v>0.25783975958686489</v>
      </c>
      <c r="AZ21" s="10">
        <v>1.693116676508533</v>
      </c>
      <c r="BA21" s="12">
        <v>0.26081929150172356</v>
      </c>
      <c r="BB21" s="10">
        <v>2.0918808404515565</v>
      </c>
      <c r="BC21" s="12">
        <v>0.15028182534692208</v>
      </c>
      <c r="BD21" s="12">
        <v>0.67163210745807911</v>
      </c>
      <c r="BE21" s="12">
        <v>0.5773936632939547</v>
      </c>
      <c r="BN21" s="3"/>
    </row>
    <row r="22" spans="2:66" x14ac:dyDescent="0.35">
      <c r="B22" s="3" t="s">
        <v>26</v>
      </c>
      <c r="C22" s="9">
        <v>54.74</v>
      </c>
      <c r="D22" s="10">
        <v>0.95</v>
      </c>
      <c r="E22" s="10">
        <v>16.88</v>
      </c>
      <c r="F22" s="10">
        <v>8.35</v>
      </c>
      <c r="G22" s="10">
        <v>0.14000000000000001</v>
      </c>
      <c r="H22" s="10">
        <v>4.74</v>
      </c>
      <c r="I22" s="10">
        <v>8.07</v>
      </c>
      <c r="J22" s="10">
        <v>4.0999999999999996</v>
      </c>
      <c r="K22" s="10">
        <v>1.44</v>
      </c>
      <c r="L22" s="10">
        <v>0.28999999999999998</v>
      </c>
      <c r="M22" s="10">
        <v>0.3</v>
      </c>
      <c r="N22" s="10">
        <v>0.01</v>
      </c>
      <c r="O22" s="10">
        <v>99.173330000000007</v>
      </c>
      <c r="P22" s="6">
        <v>30</v>
      </c>
      <c r="Q22" s="3">
        <v>54</v>
      </c>
      <c r="R22" s="3">
        <v>16</v>
      </c>
      <c r="S22" s="3">
        <v>234</v>
      </c>
      <c r="T22" s="3">
        <v>75</v>
      </c>
      <c r="U22" s="3">
        <v>19</v>
      </c>
      <c r="V22" s="3">
        <v>28</v>
      </c>
      <c r="W22" s="3">
        <v>452</v>
      </c>
      <c r="X22" s="3">
        <v>625</v>
      </c>
      <c r="Y22" s="3">
        <v>105</v>
      </c>
      <c r="Z22" s="21">
        <v>9.6933082385451499</v>
      </c>
      <c r="AA22" s="20">
        <v>26.445286510298132</v>
      </c>
      <c r="AB22" s="7">
        <v>6243.9600431780882</v>
      </c>
      <c r="AC22" s="7">
        <v>254.48229550312908</v>
      </c>
      <c r="AD22" s="7">
        <v>67.676654367204407</v>
      </c>
      <c r="AE22" s="20">
        <v>23.95320128521184</v>
      </c>
      <c r="AF22" s="49">
        <v>17.80909224478836</v>
      </c>
      <c r="AG22" s="20">
        <v>21.827044786176678</v>
      </c>
      <c r="AH22" s="20">
        <v>24.154125656074239</v>
      </c>
      <c r="AI22" s="7">
        <v>615.04586453056663</v>
      </c>
      <c r="AJ22" s="20">
        <v>18.459926497104952</v>
      </c>
      <c r="AK22" s="7">
        <v>103.57482804371924</v>
      </c>
      <c r="AL22" s="10">
        <v>2.1254213450446233</v>
      </c>
      <c r="AM22" s="7">
        <v>429.15343017930547</v>
      </c>
      <c r="AN22" s="10">
        <v>9.3633198511900595</v>
      </c>
      <c r="AO22" s="20">
        <v>22.456591417186381</v>
      </c>
      <c r="AP22" s="10">
        <v>3.301917739038597</v>
      </c>
      <c r="AQ22" s="20">
        <v>15.561142759356365</v>
      </c>
      <c r="AR22" s="10">
        <v>3.8983897780150034</v>
      </c>
      <c r="AS22" s="10">
        <v>1.2666935562286392</v>
      </c>
      <c r="AT22" s="10">
        <v>3.9284234644801952</v>
      </c>
      <c r="AU22" s="12">
        <v>0.56912388731581376</v>
      </c>
      <c r="AV22" s="10">
        <v>3.5009923266695671</v>
      </c>
      <c r="AW22" s="12">
        <v>0.68284076086082124</v>
      </c>
      <c r="AX22" s="10">
        <v>1.9634015041908963</v>
      </c>
      <c r="AY22" s="12">
        <v>0.27115595260227943</v>
      </c>
      <c r="AZ22" s="10">
        <v>1.8914845643177367</v>
      </c>
      <c r="BA22" s="12">
        <v>0.27677028553749494</v>
      </c>
      <c r="BB22" s="10">
        <v>2.6086647007985997</v>
      </c>
      <c r="BC22" s="12">
        <v>0.15960342096553379</v>
      </c>
      <c r="BD22" s="12">
        <v>1.0748962365862396</v>
      </c>
      <c r="BE22" s="12">
        <v>0.60095354534129175</v>
      </c>
      <c r="BN22" s="3"/>
    </row>
    <row r="23" spans="2:66" x14ac:dyDescent="0.35">
      <c r="B23" s="3" t="s">
        <v>27</v>
      </c>
      <c r="C23" s="9">
        <v>52.35</v>
      </c>
      <c r="D23" s="10">
        <v>0.92</v>
      </c>
      <c r="E23" s="10">
        <v>14.4</v>
      </c>
      <c r="F23" s="10">
        <v>9.5299999999999994</v>
      </c>
      <c r="G23" s="10">
        <v>0.16</v>
      </c>
      <c r="H23" s="10">
        <v>9.15</v>
      </c>
      <c r="I23" s="10">
        <v>9.24</v>
      </c>
      <c r="J23" s="10">
        <v>3.11</v>
      </c>
      <c r="K23" s="10">
        <v>1.1599999999999999</v>
      </c>
      <c r="L23" s="10">
        <v>0.22</v>
      </c>
      <c r="M23" s="10">
        <v>0.17</v>
      </c>
      <c r="N23" s="10">
        <v>0.02</v>
      </c>
      <c r="O23" s="10">
        <v>99.475093999999984</v>
      </c>
      <c r="P23" s="6">
        <v>36</v>
      </c>
      <c r="Q23" s="3">
        <v>399</v>
      </c>
      <c r="R23" s="3">
        <v>100</v>
      </c>
      <c r="S23" s="3">
        <v>255</v>
      </c>
      <c r="T23" s="3">
        <v>79</v>
      </c>
      <c r="U23" s="3">
        <v>18</v>
      </c>
      <c r="V23" s="3">
        <v>22</v>
      </c>
      <c r="W23" s="3">
        <v>397</v>
      </c>
      <c r="X23" s="3">
        <v>392</v>
      </c>
      <c r="Y23" s="3">
        <v>84</v>
      </c>
      <c r="Z23" s="21">
        <v>8.5435993567154256</v>
      </c>
      <c r="AA23" s="20">
        <v>33.621639993591167</v>
      </c>
      <c r="AB23" s="7">
        <v>6301.1472614919185</v>
      </c>
      <c r="AC23" s="7">
        <v>289.52025034528299</v>
      </c>
      <c r="AD23" s="7">
        <v>455.76855589511297</v>
      </c>
      <c r="AE23" s="20">
        <v>39.738319106881654</v>
      </c>
      <c r="AF23" s="49">
        <v>116.59211834252179</v>
      </c>
      <c r="AG23" s="20">
        <v>17.553895807033101</v>
      </c>
      <c r="AH23" s="20">
        <v>16.086753155280363</v>
      </c>
      <c r="AI23" s="7">
        <v>383.79261418943929</v>
      </c>
      <c r="AJ23" s="20">
        <v>18.136318227098108</v>
      </c>
      <c r="AK23" s="7">
        <v>79.917017044824917</v>
      </c>
      <c r="AL23" s="10">
        <v>1.721627305295139</v>
      </c>
      <c r="AM23" s="7">
        <v>377.64172632444047</v>
      </c>
      <c r="AN23" s="10">
        <v>6.8016344645851801</v>
      </c>
      <c r="AO23" s="20">
        <v>17.27435932393248</v>
      </c>
      <c r="AP23" s="10">
        <v>2.6086375760195031</v>
      </c>
      <c r="AQ23" s="20">
        <v>12.635337046625667</v>
      </c>
      <c r="AR23" s="10">
        <v>3.2784753802360367</v>
      </c>
      <c r="AS23" s="10">
        <v>1.0808914029033689</v>
      </c>
      <c r="AT23" s="10">
        <v>3.4766431284168151</v>
      </c>
      <c r="AU23" s="12">
        <v>0.52110178310431454</v>
      </c>
      <c r="AV23" s="10">
        <v>3.2981912081671103</v>
      </c>
      <c r="AW23" s="12">
        <v>0.64976896248060734</v>
      </c>
      <c r="AX23" s="10">
        <v>1.8646276028276449</v>
      </c>
      <c r="AY23" s="12">
        <v>0.25796651264498377</v>
      </c>
      <c r="AZ23" s="10">
        <v>1.779156774499483</v>
      </c>
      <c r="BA23" s="12">
        <v>0.26241455126606833</v>
      </c>
      <c r="BB23" s="10">
        <v>2.1288839150321364</v>
      </c>
      <c r="BC23" s="12">
        <v>0.13046849687998674</v>
      </c>
      <c r="BD23" s="12">
        <v>0.69651550235483162</v>
      </c>
      <c r="BE23" s="12">
        <v>0.66372767625591023</v>
      </c>
      <c r="BN23" s="3"/>
    </row>
    <row r="24" spans="2:66" x14ac:dyDescent="0.35">
      <c r="B24" s="3" t="s">
        <v>28</v>
      </c>
      <c r="C24" s="9">
        <v>54.18</v>
      </c>
      <c r="D24" s="10">
        <v>0.99</v>
      </c>
      <c r="E24" s="10">
        <v>17.13</v>
      </c>
      <c r="F24" s="10">
        <v>8.5500000000000007</v>
      </c>
      <c r="G24" s="10">
        <v>0.14000000000000001</v>
      </c>
      <c r="H24" s="10">
        <v>4.68</v>
      </c>
      <c r="I24" s="10">
        <v>8.18</v>
      </c>
      <c r="J24" s="10">
        <v>4.1399999999999997</v>
      </c>
      <c r="K24" s="10">
        <v>1.36</v>
      </c>
      <c r="L24" s="10">
        <v>0.3</v>
      </c>
      <c r="M24" s="10">
        <v>0.38</v>
      </c>
      <c r="N24" s="10">
        <v>0.03</v>
      </c>
      <c r="O24" s="10">
        <v>99.203289999999996</v>
      </c>
      <c r="P24" s="6">
        <v>24</v>
      </c>
      <c r="Q24" s="3">
        <v>58</v>
      </c>
      <c r="R24" s="3">
        <v>10</v>
      </c>
      <c r="S24" s="3">
        <v>235</v>
      </c>
      <c r="T24" s="3">
        <v>76</v>
      </c>
      <c r="U24" s="3">
        <v>20</v>
      </c>
      <c r="V24" s="3">
        <v>28</v>
      </c>
      <c r="W24" s="3">
        <v>343</v>
      </c>
      <c r="X24" s="3">
        <v>615</v>
      </c>
      <c r="Y24" s="3">
        <v>115</v>
      </c>
      <c r="Z24" s="21">
        <v>9.7047033791598274</v>
      </c>
      <c r="AA24" s="20">
        <v>26.960822603507751</v>
      </c>
      <c r="AB24" s="7">
        <v>6434.1947907371068</v>
      </c>
      <c r="AC24" s="7">
        <v>262.2173342374615</v>
      </c>
      <c r="AD24" s="7">
        <v>62.779535960871172</v>
      </c>
      <c r="AE24" s="20">
        <v>23.218972661591987</v>
      </c>
      <c r="AF24" s="49">
        <v>15.016167236018918</v>
      </c>
      <c r="AG24" s="20">
        <v>20.021723279288718</v>
      </c>
      <c r="AH24" s="20">
        <v>22.693116671647481</v>
      </c>
      <c r="AI24" s="7">
        <v>614.67443196313138</v>
      </c>
      <c r="AJ24" s="20">
        <v>19.958055135578309</v>
      </c>
      <c r="AK24" s="7">
        <v>105.68170776865247</v>
      </c>
      <c r="AL24" s="10">
        <v>2.2084512628743673</v>
      </c>
      <c r="AM24" s="7">
        <v>360.48760525821734</v>
      </c>
      <c r="AN24" s="10">
        <v>9.5691482559655867</v>
      </c>
      <c r="AO24" s="20">
        <v>23.788147211291918</v>
      </c>
      <c r="AP24" s="10">
        <v>3.5268225293001061</v>
      </c>
      <c r="AQ24" s="20">
        <v>16.708593627448977</v>
      </c>
      <c r="AR24" s="10">
        <v>4.2654139861065916</v>
      </c>
      <c r="AS24" s="10">
        <v>1.4131656646361779</v>
      </c>
      <c r="AT24" s="10">
        <v>4.1372310684255122</v>
      </c>
      <c r="AU24" s="12">
        <v>0.61173280544537456</v>
      </c>
      <c r="AV24" s="10">
        <v>3.7059348913664198</v>
      </c>
      <c r="AW24" s="12">
        <v>0.73855935986805832</v>
      </c>
      <c r="AX24" s="10">
        <v>2.1110619199711076</v>
      </c>
      <c r="AY24" s="12">
        <v>0.29496312890596621</v>
      </c>
      <c r="AZ24" s="10">
        <v>1.9786896211842659</v>
      </c>
      <c r="BA24" s="12">
        <v>0.29072029045647635</v>
      </c>
      <c r="BB24" s="10">
        <v>2.6727062699311261</v>
      </c>
      <c r="BC24" s="12">
        <v>0.14769444933733217</v>
      </c>
      <c r="BD24" s="12">
        <v>0.94116752762058908</v>
      </c>
      <c r="BE24" s="12">
        <v>0.51859640768822213</v>
      </c>
      <c r="BN24" s="3"/>
    </row>
    <row r="25" spans="2:66" x14ac:dyDescent="0.35">
      <c r="B25" s="3" t="s">
        <v>29</v>
      </c>
      <c r="C25" s="9">
        <v>54.62</v>
      </c>
      <c r="D25" s="10">
        <v>0.95</v>
      </c>
      <c r="E25" s="10">
        <v>16.899999999999999</v>
      </c>
      <c r="F25" s="10">
        <v>8.36</v>
      </c>
      <c r="G25" s="10">
        <v>0.14000000000000001</v>
      </c>
      <c r="H25" s="10">
        <v>4.7699999999999996</v>
      </c>
      <c r="I25" s="10">
        <v>8.1</v>
      </c>
      <c r="J25" s="10">
        <v>4.1500000000000004</v>
      </c>
      <c r="K25" s="10">
        <v>1.44</v>
      </c>
      <c r="L25" s="10">
        <v>0.28000000000000003</v>
      </c>
      <c r="M25" s="10">
        <v>0.16</v>
      </c>
      <c r="N25" s="10">
        <v>0.01</v>
      </c>
      <c r="O25" s="10">
        <v>99.042327999999998</v>
      </c>
      <c r="P25" s="6">
        <v>29</v>
      </c>
      <c r="Q25" s="3">
        <v>64</v>
      </c>
      <c r="R25" s="3">
        <v>13</v>
      </c>
      <c r="S25" s="3">
        <v>230</v>
      </c>
      <c r="T25" s="3">
        <v>74</v>
      </c>
      <c r="U25" s="3">
        <v>22</v>
      </c>
      <c r="V25" s="3">
        <v>29</v>
      </c>
      <c r="W25" s="3">
        <v>428</v>
      </c>
      <c r="X25" s="3">
        <v>619</v>
      </c>
      <c r="Y25" s="3">
        <v>103</v>
      </c>
      <c r="Z25" s="21">
        <v>8.5900914146745038</v>
      </c>
      <c r="AA25" s="20">
        <v>26.854846425006798</v>
      </c>
      <c r="AB25" s="7">
        <v>5314.2368897798096</v>
      </c>
      <c r="AC25" s="7">
        <v>220.21224787524935</v>
      </c>
      <c r="AD25" s="7">
        <v>71.900697442898476</v>
      </c>
      <c r="AE25" s="20">
        <v>22.481201240649931</v>
      </c>
      <c r="AF25" s="49">
        <v>18.368644684043307</v>
      </c>
      <c r="AG25" s="20">
        <v>21.694050196748066</v>
      </c>
      <c r="AH25" s="20">
        <v>22.189669606976093</v>
      </c>
      <c r="AI25" s="7">
        <v>609.59490833946597</v>
      </c>
      <c r="AJ25" s="20">
        <v>18.307478007510277</v>
      </c>
      <c r="AK25" s="7">
        <v>98.640432466755314</v>
      </c>
      <c r="AL25" s="10">
        <v>1.9590381301491477</v>
      </c>
      <c r="AM25" s="7">
        <v>419.56970829432123</v>
      </c>
      <c r="AN25" s="10">
        <v>9.0843127664674483</v>
      </c>
      <c r="AO25" s="20">
        <v>21.833687560444872</v>
      </c>
      <c r="AP25" s="10">
        <v>3.2147665215485972</v>
      </c>
      <c r="AQ25" s="20">
        <v>15.29061208444149</v>
      </c>
      <c r="AR25" s="10">
        <v>3.8362419708995708</v>
      </c>
      <c r="AS25" s="10">
        <v>1.352897097633583</v>
      </c>
      <c r="AT25" s="10">
        <v>3.7802414685837769</v>
      </c>
      <c r="AU25" s="12">
        <v>0.55625472735583892</v>
      </c>
      <c r="AV25" s="10">
        <v>3.4606295963415739</v>
      </c>
      <c r="AW25" s="12">
        <v>0.67388988318083587</v>
      </c>
      <c r="AX25" s="10">
        <v>1.9753046939411569</v>
      </c>
      <c r="AY25" s="12">
        <v>0.27216394785307363</v>
      </c>
      <c r="AZ25" s="10">
        <v>1.8767938192093809</v>
      </c>
      <c r="BA25" s="12">
        <v>0.28437168718833117</v>
      </c>
      <c r="BB25" s="10">
        <v>2.5619522072768075</v>
      </c>
      <c r="BC25" s="12">
        <v>0.1528206456900916</v>
      </c>
      <c r="BD25" s="12">
        <v>1.0259636840867536</v>
      </c>
      <c r="BE25" s="12">
        <v>0.57135910444874272</v>
      </c>
      <c r="BN25" s="3"/>
    </row>
    <row r="26" spans="2:66" x14ac:dyDescent="0.35">
      <c r="B26" s="3" t="s">
        <v>31</v>
      </c>
      <c r="C26" s="9">
        <v>51.51</v>
      </c>
      <c r="D26" s="10">
        <v>1.05</v>
      </c>
      <c r="E26" s="10">
        <v>14.35</v>
      </c>
      <c r="F26" s="10">
        <v>10.18</v>
      </c>
      <c r="G26" s="10">
        <v>0.16</v>
      </c>
      <c r="H26" s="10">
        <v>8</v>
      </c>
      <c r="I26" s="10">
        <v>9.9700000000000006</v>
      </c>
      <c r="J26" s="10">
        <v>3.15</v>
      </c>
      <c r="K26" s="10">
        <v>1.24</v>
      </c>
      <c r="L26" s="10">
        <v>0.26</v>
      </c>
      <c r="M26" s="10">
        <v>0.34</v>
      </c>
      <c r="N26" s="10">
        <v>0.03</v>
      </c>
      <c r="O26" s="10">
        <v>99.219964000000004</v>
      </c>
      <c r="P26" s="6">
        <v>41</v>
      </c>
      <c r="Q26" s="3">
        <v>321</v>
      </c>
      <c r="R26" s="3">
        <v>45</v>
      </c>
      <c r="S26" s="3">
        <v>290</v>
      </c>
      <c r="T26" s="3">
        <v>81</v>
      </c>
      <c r="U26" s="3">
        <v>21</v>
      </c>
      <c r="V26" s="3">
        <v>24</v>
      </c>
      <c r="W26" s="3">
        <v>336</v>
      </c>
      <c r="X26" s="3">
        <v>517</v>
      </c>
      <c r="Y26" s="3">
        <v>87</v>
      </c>
      <c r="Z26" s="21">
        <v>8.3097059432540128</v>
      </c>
      <c r="AA26" s="20">
        <v>34.796536843025692</v>
      </c>
      <c r="AB26" s="7">
        <v>6740.0970666204466</v>
      </c>
      <c r="AC26" s="7">
        <v>300.04694812629276</v>
      </c>
      <c r="AD26" s="7">
        <v>376.54983582141381</v>
      </c>
      <c r="AE26" s="20">
        <v>34.291552822200984</v>
      </c>
      <c r="AF26" s="49">
        <v>58.766306395129277</v>
      </c>
      <c r="AG26" s="20">
        <v>18.60899279521621</v>
      </c>
      <c r="AH26" s="20">
        <v>20.040693057572994</v>
      </c>
      <c r="AI26" s="7">
        <v>525.62732264666442</v>
      </c>
      <c r="AJ26" s="20">
        <v>19.625853861185533</v>
      </c>
      <c r="AK26" s="7">
        <v>80.100850281371095</v>
      </c>
      <c r="AL26" s="10">
        <v>1.5808099155343631</v>
      </c>
      <c r="AM26" s="7">
        <v>351.81243352014201</v>
      </c>
      <c r="AN26" s="10">
        <v>9.0796831459119325</v>
      </c>
      <c r="AO26" s="20">
        <v>23.371750858670481</v>
      </c>
      <c r="AP26" s="10">
        <v>3.5796036007466725</v>
      </c>
      <c r="AQ26" s="20">
        <v>17.395642765845771</v>
      </c>
      <c r="AR26" s="10">
        <v>4.0772834747122619</v>
      </c>
      <c r="AS26" s="10">
        <v>1.313371559748622</v>
      </c>
      <c r="AT26" s="10">
        <v>3.9182850960498241</v>
      </c>
      <c r="AU26" s="12">
        <v>0.58127423621540619</v>
      </c>
      <c r="AV26" s="10">
        <v>3.6518376634170906</v>
      </c>
      <c r="AW26" s="12">
        <v>0.72231606913330593</v>
      </c>
      <c r="AX26" s="10">
        <v>2.0572806307727181</v>
      </c>
      <c r="AY26" s="12">
        <v>0.29305414249150541</v>
      </c>
      <c r="AZ26" s="10">
        <v>1.9411073402953516</v>
      </c>
      <c r="BA26" s="12">
        <v>0.27505651884424431</v>
      </c>
      <c r="BB26" s="10">
        <v>2.250786140641051</v>
      </c>
      <c r="BC26" s="12">
        <v>0.12063538154386427</v>
      </c>
      <c r="BD26" s="12">
        <v>0.64470105832861235</v>
      </c>
      <c r="BE26" s="12">
        <v>0.40036441577784532</v>
      </c>
      <c r="BN26" s="3"/>
    </row>
    <row r="27" spans="2:66" x14ac:dyDescent="0.35">
      <c r="B27" s="3" t="s">
        <v>32</v>
      </c>
      <c r="C27" s="9">
        <v>51.96</v>
      </c>
      <c r="D27" s="10">
        <v>1.03</v>
      </c>
      <c r="E27" s="10">
        <v>14.51</v>
      </c>
      <c r="F27" s="10">
        <v>10.050000000000001</v>
      </c>
      <c r="G27" s="10">
        <v>0.17</v>
      </c>
      <c r="H27" s="10">
        <v>8.18</v>
      </c>
      <c r="I27" s="10">
        <v>9.9700000000000006</v>
      </c>
      <c r="J27" s="10">
        <v>3.16</v>
      </c>
      <c r="K27" s="10">
        <v>1.1499999999999999</v>
      </c>
      <c r="L27" s="10">
        <v>0.25</v>
      </c>
      <c r="M27" s="10">
        <v>0.17</v>
      </c>
      <c r="N27" s="10">
        <v>0.02</v>
      </c>
      <c r="O27" s="10">
        <v>99.612989999999996</v>
      </c>
      <c r="P27" s="6">
        <v>40</v>
      </c>
      <c r="Q27" s="3">
        <v>302</v>
      </c>
      <c r="R27" s="3">
        <v>54</v>
      </c>
      <c r="S27" s="3">
        <v>291</v>
      </c>
      <c r="T27" s="3">
        <v>82</v>
      </c>
      <c r="U27" s="3">
        <v>19</v>
      </c>
      <c r="V27" s="3">
        <v>22</v>
      </c>
      <c r="W27" s="3">
        <v>341</v>
      </c>
      <c r="X27" s="3">
        <v>485</v>
      </c>
      <c r="Y27" s="3">
        <v>86</v>
      </c>
      <c r="Z27" s="21">
        <v>7.5399178701870762</v>
      </c>
      <c r="AA27" s="20">
        <v>30.280307097214735</v>
      </c>
      <c r="AB27" s="7">
        <v>6096.5410744200135</v>
      </c>
      <c r="AC27" s="7">
        <v>266.07637620620164</v>
      </c>
      <c r="AD27" s="7">
        <v>296.47054084296985</v>
      </c>
      <c r="AE27" s="20">
        <v>31.612874904603927</v>
      </c>
      <c r="AF27" s="49">
        <v>62.634239337815558</v>
      </c>
      <c r="AG27" s="20">
        <v>18.099793181982449</v>
      </c>
      <c r="AH27" s="20">
        <v>18.507345331788631</v>
      </c>
      <c r="AI27" s="7">
        <v>467.88158980937908</v>
      </c>
      <c r="AJ27" s="20">
        <v>17.761230284953086</v>
      </c>
      <c r="AK27" s="7">
        <v>75.76413019486202</v>
      </c>
      <c r="AL27" s="10">
        <v>1.5249314773667666</v>
      </c>
      <c r="AM27" s="7">
        <v>335.19680184169965</v>
      </c>
      <c r="AN27" s="10">
        <v>8.1381402505663907</v>
      </c>
      <c r="AO27" s="20">
        <v>21.074245470526964</v>
      </c>
      <c r="AP27" s="10">
        <v>3.2619528457305487</v>
      </c>
      <c r="AQ27" s="20">
        <v>15.561827725856052</v>
      </c>
      <c r="AR27" s="10">
        <v>3.7148222133108701</v>
      </c>
      <c r="AS27" s="10">
        <v>1.1900202227499395</v>
      </c>
      <c r="AT27" s="10">
        <v>3.6014788536818481</v>
      </c>
      <c r="AU27" s="12">
        <v>0.52704021225712916</v>
      </c>
      <c r="AV27" s="10">
        <v>3.3560440959094349</v>
      </c>
      <c r="AW27" s="12">
        <v>0.66079233344158839</v>
      </c>
      <c r="AX27" s="10">
        <v>1.9067781231464271</v>
      </c>
      <c r="AY27" s="12">
        <v>0.26761668189305932</v>
      </c>
      <c r="AZ27" s="10">
        <v>1.7744583537586638</v>
      </c>
      <c r="BA27" s="12">
        <v>0.25552610167665968</v>
      </c>
      <c r="BB27" s="10">
        <v>2.0960303383068131</v>
      </c>
      <c r="BC27" s="12">
        <v>0.1806478667316701</v>
      </c>
      <c r="BD27" s="12">
        <v>0.60915571114108169</v>
      </c>
      <c r="BE27" s="12">
        <v>0.36948243361955102</v>
      </c>
      <c r="BN27" s="3"/>
    </row>
    <row r="28" spans="2:66" x14ac:dyDescent="0.35">
      <c r="B28" s="3" t="s">
        <v>33</v>
      </c>
      <c r="C28" s="9">
        <v>52.78</v>
      </c>
      <c r="D28" s="10">
        <v>0.83</v>
      </c>
      <c r="E28" s="10">
        <v>14.22</v>
      </c>
      <c r="F28" s="10">
        <v>9.2799999999999994</v>
      </c>
      <c r="G28" s="10">
        <v>0.16</v>
      </c>
      <c r="H28" s="10">
        <v>9.1</v>
      </c>
      <c r="I28" s="10">
        <v>9.19</v>
      </c>
      <c r="J28" s="10">
        <v>2.97</v>
      </c>
      <c r="K28" s="10">
        <v>1.42</v>
      </c>
      <c r="L28" s="10">
        <v>0.26</v>
      </c>
      <c r="M28" s="10">
        <v>0.18</v>
      </c>
      <c r="N28" s="10">
        <v>0.02</v>
      </c>
      <c r="O28" s="10">
        <v>99.480143999999996</v>
      </c>
      <c r="P28" s="6">
        <v>42</v>
      </c>
      <c r="Q28" s="3">
        <v>693</v>
      </c>
      <c r="R28" s="3">
        <v>103</v>
      </c>
      <c r="S28" s="3">
        <v>256</v>
      </c>
      <c r="T28" s="3">
        <v>77</v>
      </c>
      <c r="U28" s="3">
        <v>16</v>
      </c>
      <c r="V28" s="3">
        <v>27</v>
      </c>
      <c r="W28" s="3">
        <v>378</v>
      </c>
      <c r="X28" s="3">
        <v>429</v>
      </c>
      <c r="Y28" s="3">
        <v>71</v>
      </c>
      <c r="Z28" s="21">
        <v>9.0151647384768943</v>
      </c>
      <c r="AA28" s="20">
        <v>35.894780795292903</v>
      </c>
      <c r="AB28" s="7">
        <v>5330.0265526224703</v>
      </c>
      <c r="AC28" s="7">
        <v>276.9777177073737</v>
      </c>
      <c r="AD28" s="7">
        <v>721.90722479916087</v>
      </c>
      <c r="AE28" s="20">
        <v>38.843250047375136</v>
      </c>
      <c r="AF28" s="49">
        <v>126.55184821910176</v>
      </c>
      <c r="AG28" s="20">
        <v>18.0773060637976</v>
      </c>
      <c r="AH28" s="20">
        <v>26.933191279850362</v>
      </c>
      <c r="AI28" s="7">
        <v>455.08133414689974</v>
      </c>
      <c r="AJ28" s="20">
        <v>19.05895900363187</v>
      </c>
      <c r="AK28" s="7">
        <v>76.887612976764558</v>
      </c>
      <c r="AL28" s="10">
        <v>1.6201385130087846</v>
      </c>
      <c r="AM28" s="7">
        <v>367.7927964712037</v>
      </c>
      <c r="AN28" s="10">
        <v>6.7269913044041925</v>
      </c>
      <c r="AO28" s="20">
        <v>17.23610931009112</v>
      </c>
      <c r="AP28" s="10">
        <v>2.6423795708316722</v>
      </c>
      <c r="AQ28" s="20">
        <v>13.053208554990981</v>
      </c>
      <c r="AR28" s="10">
        <v>3.4798406699423499</v>
      </c>
      <c r="AS28" s="10">
        <v>1.1434179801284707</v>
      </c>
      <c r="AT28" s="10">
        <v>3.6733920242090092</v>
      </c>
      <c r="AU28" s="12">
        <v>0.5577996611798306</v>
      </c>
      <c r="AV28" s="10">
        <v>3.5423370377425725</v>
      </c>
      <c r="AW28" s="12">
        <v>0.71198167857309969</v>
      </c>
      <c r="AX28" s="10">
        <v>2.0550135130839076</v>
      </c>
      <c r="AY28" s="12">
        <v>0.29033057074553148</v>
      </c>
      <c r="AZ28" s="10">
        <v>1.9641010360172282</v>
      </c>
      <c r="BA28" s="12">
        <v>0.28584302954655583</v>
      </c>
      <c r="BB28" s="10">
        <v>2.17151665482504</v>
      </c>
      <c r="BC28" s="12">
        <v>0.12767939298221886</v>
      </c>
      <c r="BD28" s="12">
        <v>0.65720935914621781</v>
      </c>
      <c r="BE28" s="12">
        <v>0.4925724141185216</v>
      </c>
      <c r="BN28" s="3"/>
    </row>
    <row r="29" spans="2:66" x14ac:dyDescent="0.35">
      <c r="B29" s="3" t="s">
        <v>34</v>
      </c>
      <c r="C29" s="9">
        <v>52.24</v>
      </c>
      <c r="D29" s="10">
        <v>0.85</v>
      </c>
      <c r="E29" s="10">
        <v>14.67</v>
      </c>
      <c r="F29" s="10">
        <v>9.44</v>
      </c>
      <c r="G29" s="10">
        <v>0.16</v>
      </c>
      <c r="H29" s="10">
        <v>9.0500000000000007</v>
      </c>
      <c r="I29" s="10">
        <v>8.98</v>
      </c>
      <c r="J29" s="10">
        <v>3.12</v>
      </c>
      <c r="K29" s="10">
        <v>1.23</v>
      </c>
      <c r="L29" s="10">
        <v>0.22</v>
      </c>
      <c r="M29" s="10">
        <v>0.18</v>
      </c>
      <c r="N29" s="10">
        <v>0.02</v>
      </c>
      <c r="O29" s="10">
        <v>99.214112000000014</v>
      </c>
      <c r="P29" s="6">
        <v>40</v>
      </c>
      <c r="Q29" s="3">
        <v>539</v>
      </c>
      <c r="R29" s="3">
        <v>107</v>
      </c>
      <c r="S29" s="3">
        <v>241</v>
      </c>
      <c r="T29" s="3">
        <v>71</v>
      </c>
      <c r="U29" s="3">
        <v>19</v>
      </c>
      <c r="V29" s="3">
        <v>28</v>
      </c>
      <c r="W29" s="3">
        <v>338</v>
      </c>
      <c r="X29" s="3">
        <v>402</v>
      </c>
      <c r="Y29" s="3">
        <v>80</v>
      </c>
      <c r="Z29" s="21">
        <v>7.2000005866737533</v>
      </c>
      <c r="AA29" s="20">
        <v>33.250688761815709</v>
      </c>
      <c r="AB29" s="7">
        <v>5687.3887757419579</v>
      </c>
      <c r="AC29" s="7">
        <v>275.80897948900468</v>
      </c>
      <c r="AD29" s="7">
        <v>650.0834082236322</v>
      </c>
      <c r="AE29" s="20">
        <v>40.627842549192891</v>
      </c>
      <c r="AF29" s="49">
        <v>154.78611158904579</v>
      </c>
      <c r="AG29" s="20">
        <v>16.5687854857171</v>
      </c>
      <c r="AH29" s="20">
        <v>18.818272069752545</v>
      </c>
      <c r="AI29" s="7">
        <v>380.02594571766258</v>
      </c>
      <c r="AJ29" s="20">
        <v>17.671943126896739</v>
      </c>
      <c r="AK29" s="7">
        <v>70.653598706839418</v>
      </c>
      <c r="AL29" s="10">
        <v>1.374154071639573</v>
      </c>
      <c r="AM29" s="7">
        <v>286.29703482519182</v>
      </c>
      <c r="AN29" s="10">
        <v>6.0635343667780983</v>
      </c>
      <c r="AO29" s="20">
        <v>15.333269976692346</v>
      </c>
      <c r="AP29" s="10">
        <v>2.369892983258449</v>
      </c>
      <c r="AQ29" s="20">
        <v>11.584362143035243</v>
      </c>
      <c r="AR29" s="10">
        <v>3.058774952157882</v>
      </c>
      <c r="AS29" s="10">
        <v>1.05843486664011</v>
      </c>
      <c r="AT29" s="10">
        <v>3.2083708087076444</v>
      </c>
      <c r="AU29" s="12">
        <v>0.4948601264779332</v>
      </c>
      <c r="AV29" s="10">
        <v>3.1807281546494703</v>
      </c>
      <c r="AW29" s="12">
        <v>0.64814213420159883</v>
      </c>
      <c r="AX29" s="10">
        <v>1.8989392064209247</v>
      </c>
      <c r="AY29" s="12">
        <v>0.2688607194505449</v>
      </c>
      <c r="AZ29" s="10">
        <v>1.8254222737121604</v>
      </c>
      <c r="BA29" s="12">
        <v>0.27106108638756249</v>
      </c>
      <c r="BB29" s="10">
        <v>1.891787991425643</v>
      </c>
      <c r="BC29" s="12">
        <v>0.12736126673806719</v>
      </c>
      <c r="BD29" s="12">
        <v>0.60509394818761941</v>
      </c>
      <c r="BE29" s="12">
        <v>0.41612052141517131</v>
      </c>
      <c r="BN29" s="3"/>
    </row>
    <row r="30" spans="2:66" x14ac:dyDescent="0.35">
      <c r="B30" s="3" t="s">
        <v>35</v>
      </c>
      <c r="C30" s="9">
        <v>52.19</v>
      </c>
      <c r="D30" s="10">
        <v>0.84</v>
      </c>
      <c r="E30" s="10">
        <v>14.5</v>
      </c>
      <c r="F30" s="10">
        <v>9.43</v>
      </c>
      <c r="G30" s="10">
        <v>0.16</v>
      </c>
      <c r="H30" s="10">
        <v>9.2799999999999994</v>
      </c>
      <c r="I30" s="10">
        <v>9.0500000000000007</v>
      </c>
      <c r="J30" s="10">
        <v>3.02</v>
      </c>
      <c r="K30" s="10">
        <v>1.21</v>
      </c>
      <c r="L30" s="10">
        <v>0.22</v>
      </c>
      <c r="M30" s="10">
        <v>0.2</v>
      </c>
      <c r="N30" s="10">
        <v>0.03</v>
      </c>
      <c r="O30" s="10">
        <v>99.185113999999984</v>
      </c>
      <c r="P30" s="6">
        <v>41</v>
      </c>
      <c r="Q30" s="3">
        <v>566</v>
      </c>
      <c r="R30" s="3">
        <v>118</v>
      </c>
      <c r="S30" s="3">
        <v>242</v>
      </c>
      <c r="T30" s="3">
        <v>76</v>
      </c>
      <c r="U30" s="3">
        <v>17</v>
      </c>
      <c r="V30" s="3">
        <v>23</v>
      </c>
      <c r="W30" s="3">
        <v>290</v>
      </c>
      <c r="X30" s="3">
        <v>399</v>
      </c>
      <c r="Y30" s="3">
        <v>79</v>
      </c>
      <c r="Z30" s="21">
        <v>7.9318440651499404</v>
      </c>
      <c r="AA30" s="20">
        <v>31.664447561994166</v>
      </c>
      <c r="AB30" s="7">
        <v>5444.5279407731668</v>
      </c>
      <c r="AC30" s="7">
        <v>250.96650525829887</v>
      </c>
      <c r="AD30" s="7">
        <v>706.40132704051666</v>
      </c>
      <c r="AE30" s="20">
        <v>39.698153340065531</v>
      </c>
      <c r="AF30" s="49">
        <v>163.05586434236136</v>
      </c>
      <c r="AG30" s="20">
        <v>16.891813975111084</v>
      </c>
      <c r="AH30" s="20">
        <v>20.690594073829637</v>
      </c>
      <c r="AI30" s="7">
        <v>400.11836512373316</v>
      </c>
      <c r="AJ30" s="20">
        <v>17.722217437746135</v>
      </c>
      <c r="AK30" s="7">
        <v>76.027103899594167</v>
      </c>
      <c r="AL30" s="10">
        <v>1.4915007609617965</v>
      </c>
      <c r="AM30" s="7">
        <v>304.69493541327597</v>
      </c>
      <c r="AN30" s="10">
        <v>6.1335673125642689</v>
      </c>
      <c r="AO30" s="20">
        <v>15.811534850199875</v>
      </c>
      <c r="AP30" s="10">
        <v>2.3976236047770643</v>
      </c>
      <c r="AQ30" s="20">
        <v>11.811070825016095</v>
      </c>
      <c r="AR30" s="10">
        <v>3.1872749863381991</v>
      </c>
      <c r="AS30" s="10">
        <v>1.0973508353616914</v>
      </c>
      <c r="AT30" s="10">
        <v>3.2737974085600419</v>
      </c>
      <c r="AU30" s="12">
        <v>0.49922491833770177</v>
      </c>
      <c r="AV30" s="10">
        <v>3.2452804354211011</v>
      </c>
      <c r="AW30" s="12">
        <v>0.64973836646677974</v>
      </c>
      <c r="AX30" s="10">
        <v>1.8983080951827329</v>
      </c>
      <c r="AY30" s="12">
        <v>0.26996760449395796</v>
      </c>
      <c r="AZ30" s="10">
        <v>1.8202356486939268</v>
      </c>
      <c r="BA30" s="12">
        <v>0.275132252076912</v>
      </c>
      <c r="BB30" s="10">
        <v>1.9958212763494085</v>
      </c>
      <c r="BC30" s="12">
        <v>0.13872657362847118</v>
      </c>
      <c r="BD30" s="12">
        <v>0.61548773144629332</v>
      </c>
      <c r="BE30" s="12">
        <v>0.43757856373505144</v>
      </c>
      <c r="BN30" s="3"/>
    </row>
    <row r="31" spans="2:66" x14ac:dyDescent="0.35">
      <c r="B31" s="3" t="s">
        <v>36</v>
      </c>
      <c r="C31" s="9">
        <v>55.64</v>
      </c>
      <c r="D31" s="10">
        <v>0.66</v>
      </c>
      <c r="E31" s="10">
        <v>14.69</v>
      </c>
      <c r="F31" s="10">
        <v>8.06</v>
      </c>
      <c r="G31" s="10">
        <v>0.13</v>
      </c>
      <c r="H31" s="10">
        <v>7.4</v>
      </c>
      <c r="I31" s="10">
        <v>7.81</v>
      </c>
      <c r="J31" s="10">
        <v>3.49</v>
      </c>
      <c r="K31" s="10">
        <v>1.54</v>
      </c>
      <c r="L31" s="10">
        <v>0.24</v>
      </c>
      <c r="M31" s="10">
        <v>0.5</v>
      </c>
      <c r="N31" s="10">
        <v>0.02</v>
      </c>
      <c r="O31" s="10">
        <v>99.372387999999987</v>
      </c>
      <c r="P31" s="6">
        <v>31</v>
      </c>
      <c r="Q31" s="3">
        <v>452</v>
      </c>
      <c r="R31" s="3">
        <v>64</v>
      </c>
      <c r="S31" s="3">
        <v>195</v>
      </c>
      <c r="T31" s="3">
        <v>70</v>
      </c>
      <c r="U31" s="3">
        <v>19</v>
      </c>
      <c r="V31" s="3">
        <v>33</v>
      </c>
      <c r="W31" s="3">
        <v>468</v>
      </c>
      <c r="X31" s="3">
        <v>486</v>
      </c>
      <c r="Y31" s="3">
        <v>80</v>
      </c>
      <c r="Z31" s="21">
        <v>9.9641408714600743</v>
      </c>
      <c r="AA31" s="20">
        <v>25.873365749456454</v>
      </c>
      <c r="AB31" s="7">
        <v>3614.0249209826979</v>
      </c>
      <c r="AC31" s="7">
        <v>189.9305682002049</v>
      </c>
      <c r="AD31" s="7">
        <v>534.51977247548723</v>
      </c>
      <c r="AE31" s="20">
        <v>30.916775066944297</v>
      </c>
      <c r="AF31" s="49">
        <v>93.186480349595982</v>
      </c>
      <c r="AG31" s="20">
        <v>16.834263543123285</v>
      </c>
      <c r="AH31" s="20">
        <v>28.257978331586266</v>
      </c>
      <c r="AI31" s="7">
        <v>475.82060569456496</v>
      </c>
      <c r="AJ31" s="20">
        <v>13.251229057129773</v>
      </c>
      <c r="AK31" s="7">
        <v>78.389903377475889</v>
      </c>
      <c r="AL31" s="10">
        <v>1.3391540997439209</v>
      </c>
      <c r="AM31" s="7">
        <v>442.76347080191084</v>
      </c>
      <c r="AN31" s="10">
        <v>7.63127650316531</v>
      </c>
      <c r="AO31" s="20">
        <v>18.942916370760834</v>
      </c>
      <c r="AP31" s="10">
        <v>2.7441661758548923</v>
      </c>
      <c r="AQ31" s="20">
        <v>13.164123065319703</v>
      </c>
      <c r="AR31" s="10">
        <v>3.2021506376289719</v>
      </c>
      <c r="AS31" s="10">
        <v>1.0263867988022821</v>
      </c>
      <c r="AT31" s="10">
        <v>3.0781084688315072</v>
      </c>
      <c r="AU31" s="12">
        <v>0.42425537914808836</v>
      </c>
      <c r="AV31" s="10">
        <v>2.5690248034051031</v>
      </c>
      <c r="AW31" s="12">
        <v>0.48700259738242246</v>
      </c>
      <c r="AX31" s="10">
        <v>1.3984705064485718</v>
      </c>
      <c r="AY31" s="12">
        <v>0.19286786332735836</v>
      </c>
      <c r="AZ31" s="10">
        <v>1.2981364609461874</v>
      </c>
      <c r="BA31" s="12">
        <v>0.19391897085373061</v>
      </c>
      <c r="BB31" s="10">
        <v>2.2571988405780661</v>
      </c>
      <c r="BC31" s="12">
        <v>0.11628534514039721</v>
      </c>
      <c r="BD31" s="12">
        <v>0.81204353216824698</v>
      </c>
      <c r="BE31" s="12">
        <v>0.56549889508441931</v>
      </c>
      <c r="BN31" s="3"/>
    </row>
    <row r="32" spans="2:66" x14ac:dyDescent="0.35">
      <c r="B32" s="3">
        <v>7413</v>
      </c>
      <c r="C32" s="9">
        <v>51.65</v>
      </c>
      <c r="D32" s="10">
        <v>0.84</v>
      </c>
      <c r="E32" s="10">
        <v>13.58</v>
      </c>
      <c r="F32" s="10">
        <v>9.56</v>
      </c>
      <c r="G32" s="10">
        <v>0.16</v>
      </c>
      <c r="H32" s="10">
        <v>10.64</v>
      </c>
      <c r="I32" s="10">
        <v>9.16</v>
      </c>
      <c r="J32" s="10">
        <v>3.17</v>
      </c>
      <c r="K32" s="10">
        <v>1.26</v>
      </c>
      <c r="L32" s="10">
        <v>0.24</v>
      </c>
      <c r="M32" s="10">
        <v>0.21</v>
      </c>
      <c r="N32" s="10">
        <v>0.03</v>
      </c>
      <c r="O32" s="10">
        <v>99.542087999999993</v>
      </c>
      <c r="P32" s="6">
        <v>46</v>
      </c>
      <c r="Q32" s="3">
        <v>843</v>
      </c>
      <c r="R32" s="3">
        <v>188</v>
      </c>
      <c r="S32" s="3">
        <v>252</v>
      </c>
      <c r="T32" s="3">
        <v>72</v>
      </c>
      <c r="U32" s="3">
        <v>20</v>
      </c>
      <c r="V32" s="3">
        <v>24</v>
      </c>
      <c r="W32" s="3">
        <v>409</v>
      </c>
      <c r="X32" s="3">
        <v>487</v>
      </c>
      <c r="Y32" s="3">
        <v>71</v>
      </c>
      <c r="Z32" s="21">
        <v>6.8353487996677895</v>
      </c>
      <c r="AA32" s="20">
        <v>32.574953364724379</v>
      </c>
      <c r="AB32" s="7">
        <v>5516.6545228843634</v>
      </c>
      <c r="AC32" s="7">
        <v>260.70965736272262</v>
      </c>
      <c r="AD32" s="7">
        <v>995.33364148783448</v>
      </c>
      <c r="AE32" s="20">
        <v>42.302348894151734</v>
      </c>
      <c r="AF32" s="49">
        <v>241.24233485162813</v>
      </c>
      <c r="AG32" s="20">
        <v>16.729720356625286</v>
      </c>
      <c r="AH32" s="20">
        <v>17.543513135833479</v>
      </c>
      <c r="AI32" s="7">
        <v>486.58863131631472</v>
      </c>
      <c r="AJ32" s="20">
        <v>15.578236277442997</v>
      </c>
      <c r="AK32" s="7">
        <v>66.28222084068274</v>
      </c>
      <c r="AL32" s="10">
        <v>1.8620487102206513</v>
      </c>
      <c r="AM32" s="7">
        <v>425.36494136694296</v>
      </c>
      <c r="AN32" s="10">
        <v>7.4340737030044011</v>
      </c>
      <c r="AO32" s="20">
        <v>18.908537668662117</v>
      </c>
      <c r="AP32" s="10">
        <v>2.8156111322383079</v>
      </c>
      <c r="AQ32" s="20">
        <v>13.22103321961011</v>
      </c>
      <c r="AR32" s="10">
        <v>3.2693503415722072</v>
      </c>
      <c r="AS32" s="10">
        <v>1.092066055566304</v>
      </c>
      <c r="AT32" s="10">
        <v>3.1448422537649101</v>
      </c>
      <c r="AU32" s="12">
        <v>0.46780675601685517</v>
      </c>
      <c r="AV32" s="10">
        <v>2.8621887649072471</v>
      </c>
      <c r="AW32" s="12">
        <v>0.56268840936846209</v>
      </c>
      <c r="AX32" s="10">
        <v>1.6443695060857229</v>
      </c>
      <c r="AY32" s="12">
        <v>0.22870842658048374</v>
      </c>
      <c r="AZ32" s="10">
        <v>1.5623215466572633</v>
      </c>
      <c r="BA32" s="12">
        <v>0.23041200103431175</v>
      </c>
      <c r="BB32" s="10">
        <v>1.8659161475518342</v>
      </c>
      <c r="BC32" s="12">
        <v>0.13585858626201489</v>
      </c>
      <c r="BD32" s="12">
        <v>0.68090834392966482</v>
      </c>
      <c r="BE32" s="12">
        <v>0.43016780569113111</v>
      </c>
      <c r="BN32" s="3"/>
    </row>
    <row r="33" spans="2:66" x14ac:dyDescent="0.35">
      <c r="B33" s="3">
        <v>7635</v>
      </c>
      <c r="C33" s="6">
        <v>59.4</v>
      </c>
      <c r="D33" s="3">
        <v>0.63</v>
      </c>
      <c r="E33" s="3">
        <v>16.03</v>
      </c>
      <c r="F33" s="3">
        <v>6.06</v>
      </c>
      <c r="G33" s="3">
        <v>0.12</v>
      </c>
      <c r="H33" s="3">
        <v>4.74</v>
      </c>
      <c r="I33" s="3">
        <v>6.49</v>
      </c>
      <c r="J33" s="3">
        <v>4.18</v>
      </c>
      <c r="K33" s="3">
        <v>1.69</v>
      </c>
      <c r="L33" s="3">
        <v>0.19</v>
      </c>
      <c r="M33" s="3" t="s">
        <v>318</v>
      </c>
      <c r="N33" s="3" t="s">
        <v>318</v>
      </c>
      <c r="O33" s="10">
        <f>SUM(C33:N33)</f>
        <v>99.53</v>
      </c>
      <c r="P33" s="6"/>
      <c r="Z33" s="21"/>
      <c r="AA33" s="20"/>
      <c r="AB33" s="7"/>
      <c r="AC33" s="7"/>
      <c r="AD33" s="7"/>
      <c r="AE33" s="20"/>
      <c r="AF33" s="49"/>
      <c r="AG33" s="20"/>
      <c r="AH33" s="20"/>
      <c r="AI33" s="7"/>
      <c r="AJ33" s="20"/>
      <c r="AK33" s="7"/>
      <c r="AL33" s="10"/>
      <c r="AM33" s="7"/>
      <c r="AN33" s="10"/>
      <c r="AO33" s="20"/>
      <c r="AP33" s="10"/>
      <c r="AQ33" s="20"/>
      <c r="AR33" s="10"/>
      <c r="AS33" s="10"/>
      <c r="AT33" s="10"/>
      <c r="AU33" s="12"/>
      <c r="AV33" s="10"/>
      <c r="AW33" s="12"/>
      <c r="AX33" s="10"/>
      <c r="AY33" s="12"/>
      <c r="AZ33" s="10"/>
      <c r="BA33" s="12"/>
      <c r="BB33" s="10"/>
      <c r="BC33" s="12"/>
      <c r="BD33" s="12"/>
      <c r="BE33" s="12"/>
      <c r="BN33" s="3"/>
    </row>
    <row r="34" spans="2:66" x14ac:dyDescent="0.35">
      <c r="B34" s="3" t="s">
        <v>317</v>
      </c>
      <c r="C34" s="6">
        <v>58.45</v>
      </c>
      <c r="D34" s="3">
        <v>0.67</v>
      </c>
      <c r="E34" s="3">
        <v>15.93</v>
      </c>
      <c r="F34" s="3">
        <v>6.42</v>
      </c>
      <c r="G34" s="3">
        <v>0.13</v>
      </c>
      <c r="H34" s="3">
        <v>5.15</v>
      </c>
      <c r="I34" s="3">
        <v>6.77</v>
      </c>
      <c r="J34" s="3">
        <v>4.13</v>
      </c>
      <c r="K34" s="3">
        <v>1.63</v>
      </c>
      <c r="L34" s="3">
        <v>0.2</v>
      </c>
      <c r="M34" s="3" t="s">
        <v>318</v>
      </c>
      <c r="N34" s="3" t="s">
        <v>318</v>
      </c>
      <c r="O34" s="10">
        <f t="shared" ref="O34:O36" si="0">SUM(C34:N34)</f>
        <v>99.48</v>
      </c>
      <c r="P34" s="6"/>
      <c r="Z34" s="21"/>
      <c r="AA34" s="20"/>
      <c r="AB34" s="7"/>
      <c r="AC34" s="7"/>
      <c r="AD34" s="7"/>
      <c r="AE34" s="20"/>
      <c r="AF34" s="49"/>
      <c r="AG34" s="20"/>
      <c r="AH34" s="20"/>
      <c r="AI34" s="7"/>
      <c r="AJ34" s="20"/>
      <c r="AK34" s="7"/>
      <c r="AL34" s="10"/>
      <c r="AM34" s="7"/>
      <c r="AN34" s="10"/>
      <c r="AO34" s="20"/>
      <c r="AP34" s="10"/>
      <c r="AQ34" s="20"/>
      <c r="AR34" s="10"/>
      <c r="AS34" s="10"/>
      <c r="AT34" s="10"/>
      <c r="AU34" s="12"/>
      <c r="AV34" s="10"/>
      <c r="AW34" s="12"/>
      <c r="AX34" s="10"/>
      <c r="AY34" s="12"/>
      <c r="AZ34" s="10"/>
      <c r="BA34" s="12"/>
      <c r="BB34" s="10"/>
      <c r="BC34" s="12"/>
      <c r="BD34" s="12"/>
      <c r="BE34" s="12"/>
      <c r="BN34" s="3"/>
    </row>
    <row r="35" spans="2:66" x14ac:dyDescent="0.35">
      <c r="B35" s="3" t="s">
        <v>399</v>
      </c>
      <c r="C35" s="6">
        <v>52.71</v>
      </c>
      <c r="D35" s="3">
        <v>0.86</v>
      </c>
      <c r="E35" s="3">
        <v>12.62</v>
      </c>
      <c r="F35" s="3">
        <v>9.4499999999999993</v>
      </c>
      <c r="G35" s="3">
        <v>0.17</v>
      </c>
      <c r="H35" s="3">
        <v>11.35</v>
      </c>
      <c r="I35" s="3">
        <v>8.6300000000000008</v>
      </c>
      <c r="J35" s="3">
        <v>2.89</v>
      </c>
      <c r="K35" s="3">
        <v>1.29</v>
      </c>
      <c r="L35" s="3">
        <v>0.27</v>
      </c>
      <c r="M35" s="3" t="s">
        <v>318</v>
      </c>
      <c r="N35" s="3" t="s">
        <v>318</v>
      </c>
      <c r="O35" s="10">
        <f t="shared" si="0"/>
        <v>100.24</v>
      </c>
      <c r="P35" s="6"/>
      <c r="Z35" s="21"/>
      <c r="AA35" s="20"/>
      <c r="AB35" s="7"/>
      <c r="AC35" s="7"/>
      <c r="AD35" s="7"/>
      <c r="AE35" s="20"/>
      <c r="AF35" s="49"/>
      <c r="AG35" s="20"/>
      <c r="AH35" s="20"/>
      <c r="AI35" s="7"/>
      <c r="AJ35" s="20"/>
      <c r="AK35" s="7"/>
      <c r="AL35" s="10"/>
      <c r="AM35" s="7"/>
      <c r="AN35" s="10"/>
      <c r="AO35" s="20"/>
      <c r="AP35" s="10"/>
      <c r="AQ35" s="20"/>
      <c r="AR35" s="10"/>
      <c r="AS35" s="10"/>
      <c r="AT35" s="10"/>
      <c r="AU35" s="12"/>
      <c r="AV35" s="10"/>
      <c r="AW35" s="12"/>
      <c r="AX35" s="10"/>
      <c r="AY35" s="12"/>
      <c r="AZ35" s="10"/>
      <c r="BA35" s="12"/>
      <c r="BB35" s="10"/>
      <c r="BC35" s="12"/>
      <c r="BD35" s="12"/>
      <c r="BE35" s="12"/>
      <c r="BN35" s="3"/>
    </row>
    <row r="36" spans="2:66" x14ac:dyDescent="0.35">
      <c r="B36" s="3" t="s">
        <v>400</v>
      </c>
      <c r="C36" s="6">
        <v>58.47</v>
      </c>
      <c r="D36" s="3">
        <v>0.67</v>
      </c>
      <c r="E36" s="3">
        <v>15.91</v>
      </c>
      <c r="F36" s="3">
        <v>6.4</v>
      </c>
      <c r="G36" s="3">
        <v>0.13</v>
      </c>
      <c r="H36" s="3">
        <v>5.0999999999999996</v>
      </c>
      <c r="I36" s="3">
        <v>6.68</v>
      </c>
      <c r="J36" s="3">
        <v>4.09</v>
      </c>
      <c r="K36" s="3">
        <v>1.6</v>
      </c>
      <c r="L36" s="3">
        <v>0.19</v>
      </c>
      <c r="M36" s="3" t="s">
        <v>318</v>
      </c>
      <c r="N36" s="3" t="s">
        <v>318</v>
      </c>
      <c r="O36" s="10">
        <f t="shared" si="0"/>
        <v>99.239999999999981</v>
      </c>
      <c r="P36" s="6"/>
      <c r="Z36" s="21"/>
      <c r="AA36" s="20"/>
      <c r="AB36" s="7"/>
      <c r="AC36" s="7"/>
      <c r="AD36" s="7"/>
      <c r="AE36" s="20"/>
      <c r="AF36" s="49"/>
      <c r="AG36" s="20"/>
      <c r="AH36" s="20"/>
      <c r="AI36" s="7"/>
      <c r="AJ36" s="20"/>
      <c r="AK36" s="7"/>
      <c r="AL36" s="10"/>
      <c r="AM36" s="7"/>
      <c r="AN36" s="10"/>
      <c r="AO36" s="20"/>
      <c r="AP36" s="10"/>
      <c r="AQ36" s="20"/>
      <c r="AR36" s="10"/>
      <c r="AS36" s="10"/>
      <c r="AT36" s="10"/>
      <c r="AU36" s="12"/>
      <c r="AV36" s="10"/>
      <c r="AW36" s="12"/>
      <c r="AX36" s="10"/>
      <c r="AY36" s="12"/>
      <c r="AZ36" s="10"/>
      <c r="BA36" s="12"/>
      <c r="BB36" s="10"/>
      <c r="BC36" s="12"/>
      <c r="BD36" s="12"/>
      <c r="BE36" s="12"/>
      <c r="BN36" s="3"/>
    </row>
    <row r="37" spans="2:66" x14ac:dyDescent="0.35">
      <c r="B37" s="3" t="s">
        <v>30</v>
      </c>
      <c r="C37" s="9">
        <v>52.56</v>
      </c>
      <c r="D37" s="10">
        <v>0.67</v>
      </c>
      <c r="E37" s="10">
        <v>11.72</v>
      </c>
      <c r="F37" s="10">
        <v>8.9700000000000006</v>
      </c>
      <c r="G37" s="10">
        <v>0.14000000000000001</v>
      </c>
      <c r="H37" s="10">
        <v>14.16</v>
      </c>
      <c r="I37" s="10">
        <v>7.68</v>
      </c>
      <c r="J37" s="10">
        <v>2.5</v>
      </c>
      <c r="K37" s="10">
        <v>0.98</v>
      </c>
      <c r="L37" s="10">
        <v>0.17</v>
      </c>
      <c r="M37" s="10">
        <v>0.25</v>
      </c>
      <c r="N37" s="10">
        <v>0.03</v>
      </c>
      <c r="O37" s="10">
        <v>98.931206000000003</v>
      </c>
      <c r="P37" s="6">
        <v>52</v>
      </c>
      <c r="Q37" s="3">
        <v>1676</v>
      </c>
      <c r="R37" s="3">
        <v>391</v>
      </c>
      <c r="S37" s="3">
        <v>199</v>
      </c>
      <c r="T37" s="3">
        <v>69</v>
      </c>
      <c r="U37" s="3">
        <v>16</v>
      </c>
      <c r="V37" s="3">
        <v>22</v>
      </c>
      <c r="W37" s="3">
        <v>389</v>
      </c>
      <c r="X37" s="3">
        <v>353</v>
      </c>
      <c r="Y37" s="3">
        <v>65</v>
      </c>
      <c r="Z37" s="21">
        <v>8.1233562991148176</v>
      </c>
      <c r="AA37" s="20">
        <v>27.561622211876774</v>
      </c>
      <c r="AB37" s="7">
        <v>4239.2226469988382</v>
      </c>
      <c r="AC37" s="7">
        <v>200.92407705847836</v>
      </c>
      <c r="AD37" s="7">
        <v>1766.7183447824486</v>
      </c>
      <c r="AE37" s="20">
        <v>49.53882557767713</v>
      </c>
      <c r="AF37" s="49">
        <v>335.88766755337849</v>
      </c>
      <c r="AG37" s="20">
        <v>10.617156299677852</v>
      </c>
      <c r="AH37" s="20">
        <v>14.755033891941357</v>
      </c>
      <c r="AI37" s="7">
        <v>348.06461808559948</v>
      </c>
      <c r="AJ37" s="20">
        <v>12.466649079446672</v>
      </c>
      <c r="AK37" s="7">
        <v>63.496276302893818</v>
      </c>
      <c r="AL37" s="10">
        <v>1.2126040335707333</v>
      </c>
      <c r="AM37" s="7">
        <v>369.52489151852581</v>
      </c>
      <c r="AN37" s="10">
        <v>5.4404491987289649</v>
      </c>
      <c r="AO37" s="20">
        <v>13.65138134431569</v>
      </c>
      <c r="AP37" s="10">
        <v>2.0399262706069448</v>
      </c>
      <c r="AQ37" s="20">
        <v>9.9217461240857716</v>
      </c>
      <c r="AR37" s="10">
        <v>2.5207097014416382</v>
      </c>
      <c r="AS37" s="10">
        <v>0.81605878814396182</v>
      </c>
      <c r="AT37" s="10">
        <v>2.556888205445202</v>
      </c>
      <c r="AU37" s="12">
        <v>0.37007294855855766</v>
      </c>
      <c r="AV37" s="10">
        <v>2.2704581335609255</v>
      </c>
      <c r="AW37" s="12">
        <v>0.4532080630512027</v>
      </c>
      <c r="AX37" s="10">
        <v>1.3123028737727593</v>
      </c>
      <c r="AY37" s="12">
        <v>0.18180267614903328</v>
      </c>
      <c r="AZ37" s="10">
        <v>1.2563271341792466</v>
      </c>
      <c r="BA37" s="12">
        <v>0.18416676230279161</v>
      </c>
      <c r="BB37" s="10">
        <v>1.7260228064750314</v>
      </c>
      <c r="BC37" s="12">
        <v>0.11743913752941021</v>
      </c>
      <c r="BD37" s="12">
        <v>0.54635102819155235</v>
      </c>
      <c r="BE37" s="12">
        <v>0.64961189765641802</v>
      </c>
      <c r="BN37" s="3"/>
    </row>
    <row r="38" spans="2:66" x14ac:dyDescent="0.35">
      <c r="B38" s="3">
        <v>7401</v>
      </c>
      <c r="C38" s="9">
        <v>50.01</v>
      </c>
      <c r="D38" s="10">
        <v>0.98</v>
      </c>
      <c r="E38" s="10">
        <v>14.78</v>
      </c>
      <c r="F38" s="10">
        <v>9.98</v>
      </c>
      <c r="G38" s="10">
        <v>0.16</v>
      </c>
      <c r="H38" s="10">
        <v>9.08</v>
      </c>
      <c r="I38" s="10">
        <v>9.8699999999999992</v>
      </c>
      <c r="J38" s="10">
        <v>3.23</v>
      </c>
      <c r="K38" s="10">
        <v>1.21</v>
      </c>
      <c r="L38" s="10">
        <v>0.28000000000000003</v>
      </c>
      <c r="M38" s="10">
        <v>0.49</v>
      </c>
      <c r="N38" s="10">
        <v>0.08</v>
      </c>
      <c r="O38" s="10">
        <v>99.150003999999981</v>
      </c>
      <c r="P38" s="6">
        <v>45</v>
      </c>
      <c r="Q38" s="3">
        <v>453</v>
      </c>
      <c r="R38" s="3">
        <v>116</v>
      </c>
      <c r="S38" s="3">
        <v>285</v>
      </c>
      <c r="T38" s="3">
        <v>83</v>
      </c>
      <c r="U38" s="3">
        <v>19</v>
      </c>
      <c r="V38" s="3">
        <v>22</v>
      </c>
      <c r="W38" s="3">
        <v>470</v>
      </c>
      <c r="X38" s="3">
        <v>517</v>
      </c>
      <c r="Y38" s="3">
        <v>77</v>
      </c>
      <c r="Z38" s="21">
        <v>10.017306433120265</v>
      </c>
      <c r="AA38" s="20">
        <v>34.154227222439232</v>
      </c>
      <c r="AB38" s="7">
        <v>6547.4652173652248</v>
      </c>
      <c r="AC38" s="7">
        <v>307.65720058767357</v>
      </c>
      <c r="AD38" s="7">
        <v>671.07532175381743</v>
      </c>
      <c r="AE38" s="20">
        <v>40.942792299153638</v>
      </c>
      <c r="AF38" s="49">
        <v>142.5436062977036</v>
      </c>
      <c r="AG38" s="20">
        <v>19.31759370083649</v>
      </c>
      <c r="AH38" s="20">
        <v>16.159144925248576</v>
      </c>
      <c r="AI38" s="7">
        <v>517.40867564119708</v>
      </c>
      <c r="AJ38" s="20">
        <v>18.407608355429289</v>
      </c>
      <c r="AK38" s="7">
        <v>79.758712523023192</v>
      </c>
      <c r="AL38" s="10">
        <v>2.0893025545375625</v>
      </c>
      <c r="AM38" s="7">
        <v>465.88572598395086</v>
      </c>
      <c r="AN38" s="10">
        <v>9.1326302068832845</v>
      </c>
      <c r="AO38" s="20">
        <v>22.203231046796084</v>
      </c>
      <c r="AP38" s="10">
        <v>3.2610117787839323</v>
      </c>
      <c r="AQ38" s="20">
        <v>15.317961298828124</v>
      </c>
      <c r="AR38" s="10">
        <v>3.7666039368489574</v>
      </c>
      <c r="AS38" s="10">
        <v>1.2621237515407986</v>
      </c>
      <c r="AT38" s="10">
        <v>3.7577663487413195</v>
      </c>
      <c r="AU38" s="12">
        <v>0.54999171116635104</v>
      </c>
      <c r="AV38" s="10">
        <v>3.3658848528941765</v>
      </c>
      <c r="AW38" s="12">
        <v>0.67091773010771782</v>
      </c>
      <c r="AX38" s="10">
        <v>1.8963811842842486</v>
      </c>
      <c r="AY38" s="12">
        <v>0.26315246104008838</v>
      </c>
      <c r="AZ38" s="10">
        <v>1.7628249352805394</v>
      </c>
      <c r="BA38" s="12">
        <v>0.2600176044990925</v>
      </c>
      <c r="BB38" s="10">
        <v>2.2396668025272257</v>
      </c>
      <c r="BC38" s="12">
        <v>0.18513004045454545</v>
      </c>
      <c r="BD38" s="12">
        <v>1.0226201788293088</v>
      </c>
      <c r="BE38" s="12">
        <v>0.50749667113320718</v>
      </c>
      <c r="BN38" s="3"/>
    </row>
    <row r="39" spans="2:66" x14ac:dyDescent="0.35">
      <c r="B39" s="3">
        <v>7402</v>
      </c>
      <c r="C39" s="9">
        <v>53.18</v>
      </c>
      <c r="D39" s="10">
        <v>0.83</v>
      </c>
      <c r="E39" s="10">
        <v>15.13</v>
      </c>
      <c r="F39" s="10">
        <v>8.84</v>
      </c>
      <c r="G39" s="10">
        <v>0.15</v>
      </c>
      <c r="H39" s="10">
        <v>8.2899999999999991</v>
      </c>
      <c r="I39" s="10">
        <v>8.44</v>
      </c>
      <c r="J39" s="10">
        <v>3.27</v>
      </c>
      <c r="K39" s="10">
        <v>1.33</v>
      </c>
      <c r="L39" s="10">
        <v>0.24</v>
      </c>
      <c r="M39" s="10">
        <v>0.37</v>
      </c>
      <c r="N39" s="10">
        <v>0.04</v>
      </c>
      <c r="O39" s="10">
        <v>99.224232000000001</v>
      </c>
      <c r="P39" s="6">
        <v>39</v>
      </c>
      <c r="Q39" s="3">
        <v>388</v>
      </c>
      <c r="R39" s="3">
        <v>105</v>
      </c>
      <c r="S39" s="3">
        <v>232</v>
      </c>
      <c r="T39" s="3">
        <v>74</v>
      </c>
      <c r="U39" s="3">
        <v>21</v>
      </c>
      <c r="V39" s="3">
        <v>28</v>
      </c>
      <c r="W39" s="3">
        <v>532</v>
      </c>
      <c r="X39" s="3">
        <v>534</v>
      </c>
      <c r="Y39" s="3">
        <v>81</v>
      </c>
      <c r="Z39" s="21">
        <v>10.350233266265651</v>
      </c>
      <c r="AA39" s="20">
        <v>26.723732467615473</v>
      </c>
      <c r="AB39" s="7">
        <v>4715.1639321112889</v>
      </c>
      <c r="AC39" s="7">
        <v>246.74959060773591</v>
      </c>
      <c r="AD39" s="7">
        <v>458.73942807337301</v>
      </c>
      <c r="AE39" s="20">
        <v>34.512692709214441</v>
      </c>
      <c r="AF39" s="49">
        <v>130.40719363218236</v>
      </c>
      <c r="AG39" s="20">
        <v>18.526897501640754</v>
      </c>
      <c r="AH39" s="20">
        <v>23.72358843560572</v>
      </c>
      <c r="AI39" s="7">
        <v>525.8215916048423</v>
      </c>
      <c r="AJ39" s="20">
        <v>16.258937317614127</v>
      </c>
      <c r="AK39" s="7">
        <v>77.157377634058122</v>
      </c>
      <c r="AL39" s="10">
        <v>1.6672598076703695</v>
      </c>
      <c r="AM39" s="7">
        <v>487.5424814765629</v>
      </c>
      <c r="AN39" s="10">
        <v>7.8137084004343631</v>
      </c>
      <c r="AO39" s="20">
        <v>19.626195145328623</v>
      </c>
      <c r="AP39" s="10">
        <v>2.853294124933381</v>
      </c>
      <c r="AQ39" s="20">
        <v>13.576788453162715</v>
      </c>
      <c r="AR39" s="10">
        <v>3.32292382954296</v>
      </c>
      <c r="AS39" s="10">
        <v>1.1153407974852136</v>
      </c>
      <c r="AT39" s="10">
        <v>3.28400197455607</v>
      </c>
      <c r="AU39" s="12">
        <v>0.48970590732822639</v>
      </c>
      <c r="AV39" s="10">
        <v>3.0219027466096655</v>
      </c>
      <c r="AW39" s="12">
        <v>0.60364158605248719</v>
      </c>
      <c r="AX39" s="10">
        <v>1.7214190506692799</v>
      </c>
      <c r="AY39" s="12">
        <v>0.24254849896604302</v>
      </c>
      <c r="AZ39" s="10">
        <v>1.6459402257174713</v>
      </c>
      <c r="BA39" s="12">
        <v>0.2479127452110107</v>
      </c>
      <c r="BB39" s="10">
        <v>2.117469307735222</v>
      </c>
      <c r="BC39" s="12">
        <v>0.14284799327586128</v>
      </c>
      <c r="BD39" s="12">
        <v>0.88769529415228121</v>
      </c>
      <c r="BE39" s="12">
        <v>0.52779979935774546</v>
      </c>
      <c r="BN39" s="3"/>
    </row>
    <row r="40" spans="2:66" x14ac:dyDescent="0.35">
      <c r="B40" s="3" t="s">
        <v>37</v>
      </c>
      <c r="C40" s="9">
        <v>52.7</v>
      </c>
      <c r="D40" s="10">
        <v>0.9</v>
      </c>
      <c r="E40" s="10">
        <v>15.32</v>
      </c>
      <c r="F40" s="10">
        <v>9.18</v>
      </c>
      <c r="G40" s="10">
        <v>0.16</v>
      </c>
      <c r="H40" s="10">
        <v>7.27</v>
      </c>
      <c r="I40" s="10">
        <v>9.6300000000000008</v>
      </c>
      <c r="J40" s="10">
        <v>3.16</v>
      </c>
      <c r="K40" s="10">
        <v>1.3</v>
      </c>
      <c r="L40" s="10">
        <v>0.22</v>
      </c>
      <c r="M40" s="10">
        <v>0.42</v>
      </c>
      <c r="N40" s="10">
        <v>0.05</v>
      </c>
      <c r="O40" s="10">
        <v>99.390163999999984</v>
      </c>
      <c r="P40" s="6">
        <v>37</v>
      </c>
      <c r="Q40" s="3">
        <v>236</v>
      </c>
      <c r="R40" s="3">
        <v>37</v>
      </c>
      <c r="S40" s="3">
        <v>255</v>
      </c>
      <c r="T40" s="3">
        <v>73</v>
      </c>
      <c r="U40" s="3">
        <v>19</v>
      </c>
      <c r="V40" s="3">
        <v>24</v>
      </c>
      <c r="W40" s="3">
        <v>409</v>
      </c>
      <c r="X40" s="3">
        <v>436</v>
      </c>
      <c r="Y40" s="3">
        <v>80</v>
      </c>
      <c r="Z40" s="21">
        <v>8.9543691100349818</v>
      </c>
      <c r="AA40" s="20">
        <v>33.353328179166979</v>
      </c>
      <c r="AB40" s="7">
        <v>5276.0567086940555</v>
      </c>
      <c r="AC40" s="7">
        <v>262.06471680486277</v>
      </c>
      <c r="AD40" s="7">
        <v>225.07945314428179</v>
      </c>
      <c r="AE40" s="20">
        <v>31.623624425330377</v>
      </c>
      <c r="AF40" s="49">
        <v>55.057186358657667</v>
      </c>
      <c r="AG40" s="20">
        <v>17.7856400110838</v>
      </c>
      <c r="AH40" s="20">
        <v>22.165869366694032</v>
      </c>
      <c r="AI40" s="7">
        <v>432.1250889710019</v>
      </c>
      <c r="AJ40" s="20">
        <v>17.46719942408636</v>
      </c>
      <c r="AK40" s="7">
        <v>78.421306930930356</v>
      </c>
      <c r="AL40" s="10">
        <v>1.3976443416889361</v>
      </c>
      <c r="AM40" s="7">
        <v>402.30247450771446</v>
      </c>
      <c r="AN40" s="10">
        <v>6.327998888343223</v>
      </c>
      <c r="AO40" s="20">
        <v>16.094805777299992</v>
      </c>
      <c r="AP40" s="10">
        <v>2.3976152525559433</v>
      </c>
      <c r="AQ40" s="20">
        <v>11.922353521542373</v>
      </c>
      <c r="AR40" s="10">
        <v>3.1839999659855618</v>
      </c>
      <c r="AS40" s="10">
        <v>1.0702880230188043</v>
      </c>
      <c r="AT40" s="10">
        <v>3.3545870156704725</v>
      </c>
      <c r="AU40" s="12">
        <v>0.51394397840595984</v>
      </c>
      <c r="AV40" s="10">
        <v>3.2417327062844756</v>
      </c>
      <c r="AW40" s="12">
        <v>0.63936797391333222</v>
      </c>
      <c r="AX40" s="10">
        <v>1.8666908128329631</v>
      </c>
      <c r="AY40" s="12">
        <v>0.2599103874027443</v>
      </c>
      <c r="AZ40" s="10">
        <v>1.7716100905652283</v>
      </c>
      <c r="BA40" s="12">
        <v>0.26880204410575115</v>
      </c>
      <c r="BB40" s="10">
        <v>2.1349076425756568</v>
      </c>
      <c r="BC40" s="12">
        <v>0.10321621306295825</v>
      </c>
      <c r="BD40" s="12">
        <v>0.84320775692408545</v>
      </c>
      <c r="BE40" s="12">
        <v>0.52561321251124782</v>
      </c>
      <c r="BN40" s="3"/>
    </row>
    <row r="41" spans="2:66" x14ac:dyDescent="0.35">
      <c r="B41" s="3">
        <v>7404</v>
      </c>
      <c r="C41" s="9">
        <v>52.2</v>
      </c>
      <c r="D41" s="10">
        <v>0.89</v>
      </c>
      <c r="E41" s="10">
        <v>15.27</v>
      </c>
      <c r="F41" s="10">
        <v>9.5</v>
      </c>
      <c r="G41" s="10">
        <v>0.14000000000000001</v>
      </c>
      <c r="H41" s="10">
        <v>7.63</v>
      </c>
      <c r="I41" s="10">
        <v>9.0399999999999991</v>
      </c>
      <c r="J41" s="10">
        <v>3.33</v>
      </c>
      <c r="K41" s="10">
        <v>1.42</v>
      </c>
      <c r="L41" s="10">
        <v>0.23</v>
      </c>
      <c r="M41" s="10">
        <v>0.37</v>
      </c>
      <c r="N41" s="10">
        <v>0.04</v>
      </c>
      <c r="O41" s="10">
        <v>99.108100000000007</v>
      </c>
      <c r="P41" s="6">
        <v>40</v>
      </c>
      <c r="Q41" s="3">
        <v>279</v>
      </c>
      <c r="R41" s="3">
        <v>77</v>
      </c>
      <c r="S41" s="3">
        <v>266</v>
      </c>
      <c r="T41" s="3">
        <v>73</v>
      </c>
      <c r="U41" s="3">
        <v>20</v>
      </c>
      <c r="V41" s="3">
        <v>27</v>
      </c>
      <c r="W41" s="3">
        <v>472</v>
      </c>
      <c r="X41" s="3">
        <v>547</v>
      </c>
      <c r="Y41" s="3">
        <v>85</v>
      </c>
      <c r="Z41" s="21">
        <v>8.5902030786182024</v>
      </c>
      <c r="AA41" s="20">
        <v>28.442889986732631</v>
      </c>
      <c r="AB41" s="7">
        <v>5178.7798769838137</v>
      </c>
      <c r="AC41" s="7">
        <v>269.29430822185788</v>
      </c>
      <c r="AD41" s="7">
        <v>340.2974939937028</v>
      </c>
      <c r="AE41" s="20">
        <v>34.561074278288999</v>
      </c>
      <c r="AF41" s="49">
        <v>95.672389462666132</v>
      </c>
      <c r="AG41" s="20">
        <v>19.089937416621694</v>
      </c>
      <c r="AH41" s="20">
        <v>22.58250944653183</v>
      </c>
      <c r="AI41" s="7">
        <v>547.71694021269491</v>
      </c>
      <c r="AJ41" s="20">
        <v>16.792829301300166</v>
      </c>
      <c r="AK41" s="7">
        <v>77.534268831450476</v>
      </c>
      <c r="AL41" s="10">
        <v>1.5653409248137227</v>
      </c>
      <c r="AM41" s="7">
        <v>516.08349788772784</v>
      </c>
      <c r="AN41" s="10">
        <v>7.8961443926252226</v>
      </c>
      <c r="AO41" s="20">
        <v>20.474945936522538</v>
      </c>
      <c r="AP41" s="10">
        <v>2.9451708872357654</v>
      </c>
      <c r="AQ41" s="20">
        <v>13.888866750171996</v>
      </c>
      <c r="AR41" s="10">
        <v>3.4165945415862771</v>
      </c>
      <c r="AS41" s="10">
        <v>1.1804927894412893</v>
      </c>
      <c r="AT41" s="10">
        <v>3.4215769313121056</v>
      </c>
      <c r="AU41" s="12">
        <v>0.50779532534877181</v>
      </c>
      <c r="AV41" s="10">
        <v>3.137443761112376</v>
      </c>
      <c r="AW41" s="12">
        <v>0.61647072369714384</v>
      </c>
      <c r="AX41" s="10">
        <v>1.813989879697647</v>
      </c>
      <c r="AY41" s="12">
        <v>0.25781568414054046</v>
      </c>
      <c r="AZ41" s="10">
        <v>1.7488892604768793</v>
      </c>
      <c r="BA41" s="12">
        <v>0.2616247285439266</v>
      </c>
      <c r="BB41" s="10">
        <v>2.1971744763649239</v>
      </c>
      <c r="BC41" s="12">
        <v>0.17008225562058199</v>
      </c>
      <c r="BD41" s="12">
        <v>0.8879503958310393</v>
      </c>
      <c r="BE41" s="12">
        <v>0.56098914956340473</v>
      </c>
      <c r="BN41" s="3"/>
    </row>
    <row r="42" spans="2:66" x14ac:dyDescent="0.35">
      <c r="B42" s="3" t="s">
        <v>38</v>
      </c>
      <c r="C42" s="9">
        <v>51.36</v>
      </c>
      <c r="D42" s="10">
        <v>0.84</v>
      </c>
      <c r="E42" s="10">
        <v>13.98</v>
      </c>
      <c r="F42" s="10">
        <v>9.56</v>
      </c>
      <c r="G42" s="10">
        <v>0.16</v>
      </c>
      <c r="H42" s="10">
        <v>10.130000000000001</v>
      </c>
      <c r="I42" s="10">
        <v>9.2899999999999991</v>
      </c>
      <c r="J42" s="10">
        <v>2.9</v>
      </c>
      <c r="K42" s="10">
        <v>1.17</v>
      </c>
      <c r="L42" s="10">
        <v>0.2</v>
      </c>
      <c r="M42" s="10">
        <v>0.44</v>
      </c>
      <c r="N42" s="10">
        <v>0.04</v>
      </c>
      <c r="O42" s="10">
        <v>99.112088000000014</v>
      </c>
      <c r="P42" s="6">
        <v>47</v>
      </c>
      <c r="Q42" s="3">
        <v>492</v>
      </c>
      <c r="R42" s="3">
        <v>116</v>
      </c>
      <c r="S42" s="3">
        <v>241</v>
      </c>
      <c r="T42" s="3">
        <v>72</v>
      </c>
      <c r="U42" s="3">
        <v>18</v>
      </c>
      <c r="V42" s="3">
        <v>26</v>
      </c>
      <c r="W42" s="3">
        <v>344</v>
      </c>
      <c r="X42" s="3">
        <v>422</v>
      </c>
      <c r="Y42" s="3">
        <v>70</v>
      </c>
      <c r="Z42" s="21">
        <v>8.065568382709742</v>
      </c>
      <c r="AA42" s="20">
        <v>33.575106089763281</v>
      </c>
      <c r="AB42" s="7">
        <v>5549.7334497837765</v>
      </c>
      <c r="AC42" s="7">
        <v>254.32105433086946</v>
      </c>
      <c r="AD42" s="7">
        <v>877.37831160624933</v>
      </c>
      <c r="AE42" s="20">
        <v>43.90382217222038</v>
      </c>
      <c r="AF42" s="49">
        <v>143.79941952217376</v>
      </c>
      <c r="AG42" s="20">
        <v>17.022195385257508</v>
      </c>
      <c r="AH42" s="20">
        <v>18.508029674542442</v>
      </c>
      <c r="AI42" s="7">
        <v>421.57743564203611</v>
      </c>
      <c r="AJ42" s="20">
        <v>16.570536550166921</v>
      </c>
      <c r="AK42" s="7">
        <v>71.587142406867841</v>
      </c>
      <c r="AL42" s="10">
        <v>1.266439440945772</v>
      </c>
      <c r="AM42" s="7">
        <v>374.01311292283714</v>
      </c>
      <c r="AN42" s="10">
        <v>6.1887175071550056</v>
      </c>
      <c r="AO42" s="20">
        <v>15.724495409036201</v>
      </c>
      <c r="AP42" s="10">
        <v>2.3614283290320044</v>
      </c>
      <c r="AQ42" s="20">
        <v>11.472448872053796</v>
      </c>
      <c r="AR42" s="10">
        <v>3.0520516754895617</v>
      </c>
      <c r="AS42" s="10">
        <v>1.0126443737429276</v>
      </c>
      <c r="AT42" s="10">
        <v>3.2154045186302422</v>
      </c>
      <c r="AU42" s="12">
        <v>0.4728834762119063</v>
      </c>
      <c r="AV42" s="10">
        <v>3.0354504677680492</v>
      </c>
      <c r="AW42" s="12">
        <v>0.61071249239516756</v>
      </c>
      <c r="AX42" s="10">
        <v>1.7426950894393767</v>
      </c>
      <c r="AY42" s="12">
        <v>0.24261298494485248</v>
      </c>
      <c r="AZ42" s="10">
        <v>1.644286237342099</v>
      </c>
      <c r="BA42" s="12">
        <v>0.24674809855481322</v>
      </c>
      <c r="BB42" s="10">
        <v>1.9732689021711769</v>
      </c>
      <c r="BC42" s="12">
        <v>0.14901771619909054</v>
      </c>
      <c r="BD42" s="12">
        <v>0.74884789483885539</v>
      </c>
      <c r="BE42" s="12">
        <v>0.4638736749692145</v>
      </c>
      <c r="BN42" s="3"/>
    </row>
    <row r="43" spans="2:66" x14ac:dyDescent="0.35">
      <c r="B43" s="3" t="s">
        <v>39</v>
      </c>
      <c r="C43" s="9">
        <v>54.06</v>
      </c>
      <c r="D43" s="10">
        <v>0.77</v>
      </c>
      <c r="E43" s="10">
        <v>15.85</v>
      </c>
      <c r="F43" s="10">
        <v>8.4600000000000009</v>
      </c>
      <c r="G43" s="10">
        <v>0.15</v>
      </c>
      <c r="H43" s="10">
        <v>6.44</v>
      </c>
      <c r="I43" s="10">
        <v>8.19</v>
      </c>
      <c r="J43" s="10">
        <v>3.63</v>
      </c>
      <c r="K43" s="10">
        <v>1.52</v>
      </c>
      <c r="L43" s="10">
        <v>0.24</v>
      </c>
      <c r="M43" s="10">
        <v>0.37</v>
      </c>
      <c r="N43" s="10">
        <v>0.04</v>
      </c>
      <c r="O43" s="10">
        <v>98.872308000000004</v>
      </c>
      <c r="P43" s="6">
        <v>36</v>
      </c>
      <c r="Q43" s="3">
        <v>262</v>
      </c>
      <c r="R43" s="3">
        <v>57</v>
      </c>
      <c r="S43" s="3">
        <v>212</v>
      </c>
      <c r="T43" s="3">
        <v>74</v>
      </c>
      <c r="U43" s="3">
        <v>21</v>
      </c>
      <c r="V43" s="3">
        <v>30</v>
      </c>
      <c r="W43" s="3">
        <v>509</v>
      </c>
      <c r="X43" s="3">
        <v>557</v>
      </c>
      <c r="Y43" s="3">
        <v>91</v>
      </c>
      <c r="Z43" s="21">
        <v>10.928913883550727</v>
      </c>
      <c r="AA43" s="20">
        <v>25.063551482730961</v>
      </c>
      <c r="AB43" s="7">
        <v>4587.2014671410352</v>
      </c>
      <c r="AC43" s="7">
        <v>220.55253774788883</v>
      </c>
      <c r="AD43" s="7">
        <v>299.78283622258061</v>
      </c>
      <c r="AE43" s="20">
        <v>30.124877885656367</v>
      </c>
      <c r="AF43" s="49">
        <v>77.063522452747094</v>
      </c>
      <c r="AG43" s="20">
        <v>18.971092274279769</v>
      </c>
      <c r="AH43" s="20">
        <v>28.648200632191173</v>
      </c>
      <c r="AI43" s="7">
        <v>548.28460238985508</v>
      </c>
      <c r="AJ43" s="20">
        <v>16.042772927823375</v>
      </c>
      <c r="AK43" s="7">
        <v>84.515483913218389</v>
      </c>
      <c r="AL43" s="10">
        <v>1.5796929912406015</v>
      </c>
      <c r="AM43" s="7">
        <v>510.31251905544627</v>
      </c>
      <c r="AN43" s="10">
        <v>8.6042164329716115</v>
      </c>
      <c r="AO43" s="20">
        <v>20.960292530340318</v>
      </c>
      <c r="AP43" s="10">
        <v>2.9782156301235241</v>
      </c>
      <c r="AQ43" s="20">
        <v>13.928076640796171</v>
      </c>
      <c r="AR43" s="10">
        <v>3.314902420644076</v>
      </c>
      <c r="AS43" s="10">
        <v>1.0545520810345979</v>
      </c>
      <c r="AT43" s="10">
        <v>3.1775829110663638</v>
      </c>
      <c r="AU43" s="12">
        <v>0.46555865333612989</v>
      </c>
      <c r="AV43" s="10">
        <v>2.9458840078377548</v>
      </c>
      <c r="AW43" s="12">
        <v>0.58308037799459189</v>
      </c>
      <c r="AX43" s="10">
        <v>1.7453843040405643</v>
      </c>
      <c r="AY43" s="12">
        <v>0.23983860637852844</v>
      </c>
      <c r="AZ43" s="10">
        <v>1.6850400914801982</v>
      </c>
      <c r="BA43" s="12">
        <v>0.25740478290797592</v>
      </c>
      <c r="BB43" s="10">
        <v>2.2624568049568712</v>
      </c>
      <c r="BC43" s="12">
        <v>0.16437696278008396</v>
      </c>
      <c r="BD43" s="12">
        <v>1.0386475305627154</v>
      </c>
      <c r="BE43" s="12">
        <v>0.64403392578764063</v>
      </c>
      <c r="BN43" s="3"/>
    </row>
    <row r="44" spans="2:66" x14ac:dyDescent="0.35">
      <c r="B44" s="3">
        <v>7407</v>
      </c>
      <c r="C44" s="9">
        <v>51.2</v>
      </c>
      <c r="D44" s="10">
        <v>0.88</v>
      </c>
      <c r="E44" s="10">
        <v>14.15</v>
      </c>
      <c r="F44" s="10">
        <v>9.3699999999999992</v>
      </c>
      <c r="G44" s="10">
        <v>0.15</v>
      </c>
      <c r="H44" s="10">
        <v>9.1</v>
      </c>
      <c r="I44" s="10">
        <v>9.59</v>
      </c>
      <c r="J44" s="10">
        <v>2.98</v>
      </c>
      <c r="K44" s="10">
        <v>1.04</v>
      </c>
      <c r="L44" s="10">
        <v>0.24</v>
      </c>
      <c r="M44" s="10">
        <v>1.5</v>
      </c>
      <c r="N44" s="10">
        <v>0.1</v>
      </c>
      <c r="O44" s="10">
        <v>99.361125999999999</v>
      </c>
      <c r="P44" s="6">
        <v>42</v>
      </c>
      <c r="Q44" s="3">
        <v>376</v>
      </c>
      <c r="R44" s="3">
        <v>83</v>
      </c>
      <c r="S44" s="3">
        <v>265</v>
      </c>
      <c r="T44" s="3">
        <v>75</v>
      </c>
      <c r="U44" s="3">
        <v>21</v>
      </c>
      <c r="V44" s="3">
        <v>24</v>
      </c>
      <c r="W44" s="3">
        <v>276</v>
      </c>
      <c r="X44" s="3">
        <v>464</v>
      </c>
      <c r="Y44" s="3">
        <v>80</v>
      </c>
      <c r="Z44" s="21">
        <v>5.9031547519403507</v>
      </c>
      <c r="AA44" s="20">
        <v>32.713625861479755</v>
      </c>
      <c r="AB44" s="7">
        <v>5631.3235975142125</v>
      </c>
      <c r="AC44" s="7">
        <v>264.36547918195805</v>
      </c>
      <c r="AD44" s="7">
        <v>456.85498673577916</v>
      </c>
      <c r="AE44" s="20">
        <v>35.866203669916402</v>
      </c>
      <c r="AF44" s="49">
        <v>100.78230407797793</v>
      </c>
      <c r="AG44" s="20">
        <v>17.191604794758497</v>
      </c>
      <c r="AH44" s="20">
        <v>19.794810929847529</v>
      </c>
      <c r="AI44" s="7">
        <v>464.64654253778724</v>
      </c>
      <c r="AJ44" s="20">
        <v>16.876627308750408</v>
      </c>
      <c r="AK44" s="7">
        <v>79.65551848192041</v>
      </c>
      <c r="AL44" s="10">
        <v>1.418369197647489</v>
      </c>
      <c r="AM44" s="7">
        <v>279.34236829341523</v>
      </c>
      <c r="AN44" s="10">
        <v>6.5140246405891737</v>
      </c>
      <c r="AO44" s="20">
        <v>16.645695566153783</v>
      </c>
      <c r="AP44" s="10">
        <v>2.5848297856588491</v>
      </c>
      <c r="AQ44" s="20">
        <v>12.879682537895878</v>
      </c>
      <c r="AR44" s="10">
        <v>3.3371275715205591</v>
      </c>
      <c r="AS44" s="10">
        <v>1.1048368476637203</v>
      </c>
      <c r="AT44" s="10">
        <v>3.3941899309192394</v>
      </c>
      <c r="AU44" s="12">
        <v>0.50697078970029352</v>
      </c>
      <c r="AV44" s="10">
        <v>3.1176750351807674</v>
      </c>
      <c r="AW44" s="12">
        <v>0.61421555108868775</v>
      </c>
      <c r="AX44" s="10">
        <v>1.798971827174529</v>
      </c>
      <c r="AY44" s="12">
        <v>0.2452081785874175</v>
      </c>
      <c r="AZ44" s="10">
        <v>1.7025286559606867</v>
      </c>
      <c r="BA44" s="12">
        <v>0.24952861330571074</v>
      </c>
      <c r="BB44" s="10">
        <v>2.2095236114556762</v>
      </c>
      <c r="BC44" s="12">
        <v>0.21832307410011201</v>
      </c>
      <c r="BD44" s="12">
        <v>0.6391788223349093</v>
      </c>
      <c r="BE44" s="12">
        <v>0.40394648778430087</v>
      </c>
      <c r="BN44" s="3"/>
    </row>
    <row r="45" spans="2:66" x14ac:dyDescent="0.35">
      <c r="B45" s="3" t="s">
        <v>40</v>
      </c>
      <c r="C45" s="9">
        <v>51.05</v>
      </c>
      <c r="D45" s="10">
        <v>0.93</v>
      </c>
      <c r="E45" s="10">
        <v>14.09</v>
      </c>
      <c r="F45" s="10">
        <v>9.39</v>
      </c>
      <c r="G45" s="10">
        <v>0.15</v>
      </c>
      <c r="H45" s="10">
        <v>8.76</v>
      </c>
      <c r="I45" s="10">
        <v>9.8699999999999992</v>
      </c>
      <c r="J45" s="10">
        <v>3.03</v>
      </c>
      <c r="K45" s="10">
        <v>1.1499999999999999</v>
      </c>
      <c r="L45" s="10">
        <v>0.23</v>
      </c>
      <c r="M45" s="10">
        <v>1.1100000000000001</v>
      </c>
      <c r="N45" s="10">
        <v>0.11</v>
      </c>
      <c r="O45" s="10">
        <v>98.929122000000021</v>
      </c>
      <c r="P45" s="6">
        <v>40</v>
      </c>
      <c r="Q45" s="3">
        <v>351</v>
      </c>
      <c r="R45" s="3">
        <v>76</v>
      </c>
      <c r="S45" s="3">
        <v>262</v>
      </c>
      <c r="T45" s="3">
        <v>72</v>
      </c>
      <c r="U45" s="3">
        <v>21</v>
      </c>
      <c r="V45" s="3">
        <v>20</v>
      </c>
      <c r="W45" s="3">
        <v>385</v>
      </c>
      <c r="X45" s="3">
        <v>508</v>
      </c>
      <c r="Y45" s="3">
        <v>77</v>
      </c>
      <c r="Z45" s="21">
        <v>8.3934561833755907</v>
      </c>
      <c r="AA45" s="20">
        <v>34.331213528245662</v>
      </c>
      <c r="AB45" s="7">
        <v>5579.5946539174411</v>
      </c>
      <c r="AC45" s="7">
        <v>276.23517170543926</v>
      </c>
      <c r="AD45" s="7">
        <v>403.65782408846377</v>
      </c>
      <c r="AE45" s="20">
        <v>37.734270257379691</v>
      </c>
      <c r="AF45" s="49">
        <v>90.573987980928251</v>
      </c>
      <c r="AG45" s="20">
        <v>17.450613758972182</v>
      </c>
      <c r="AH45" s="20">
        <v>16.710759984147565</v>
      </c>
      <c r="AI45" s="7">
        <v>481.43048605921308</v>
      </c>
      <c r="AJ45" s="20">
        <v>15.478102664895484</v>
      </c>
      <c r="AK45" s="7">
        <v>72.641881683284993</v>
      </c>
      <c r="AL45" s="10">
        <v>1.4137679392849791</v>
      </c>
      <c r="AM45" s="7">
        <v>379.10397471338047</v>
      </c>
      <c r="AN45" s="10">
        <v>6.7091798168336574</v>
      </c>
      <c r="AO45" s="20">
        <v>17.884846823155677</v>
      </c>
      <c r="AP45" s="10">
        <v>2.6905867413258475</v>
      </c>
      <c r="AQ45" s="20">
        <v>13.271118665583394</v>
      </c>
      <c r="AR45" s="10">
        <v>3.3930559642276927</v>
      </c>
      <c r="AS45" s="10">
        <v>1.0856423738835366</v>
      </c>
      <c r="AT45" s="10">
        <v>3.2839126546685478</v>
      </c>
      <c r="AU45" s="12">
        <v>0.48968068035999396</v>
      </c>
      <c r="AV45" s="10">
        <v>2.9593766063469351</v>
      </c>
      <c r="AW45" s="12">
        <v>0.59445671781871268</v>
      </c>
      <c r="AX45" s="10">
        <v>1.6988879948419542</v>
      </c>
      <c r="AY45" s="12">
        <v>0.24158255338242896</v>
      </c>
      <c r="AZ45" s="10">
        <v>1.5881303501156918</v>
      </c>
      <c r="BA45" s="12">
        <v>0.23225388527973734</v>
      </c>
      <c r="BB45" s="10">
        <v>2.0809995793104434</v>
      </c>
      <c r="BC45" s="12">
        <v>0.10542699768398431</v>
      </c>
      <c r="BD45" s="12">
        <v>0.67589921636064831</v>
      </c>
      <c r="BE45" s="12">
        <v>0.45452398203175626</v>
      </c>
      <c r="BN45" s="3"/>
    </row>
    <row r="46" spans="2:66" x14ac:dyDescent="0.35">
      <c r="B46" s="3">
        <v>7410</v>
      </c>
      <c r="C46" s="9">
        <v>52.72</v>
      </c>
      <c r="D46" s="10">
        <v>0.77</v>
      </c>
      <c r="E46" s="10">
        <v>14.29</v>
      </c>
      <c r="F46" s="10">
        <v>7.92</v>
      </c>
      <c r="G46" s="10">
        <v>0.13</v>
      </c>
      <c r="H46" s="10">
        <v>8.44</v>
      </c>
      <c r="I46" s="10">
        <v>7.59</v>
      </c>
      <c r="J46" s="10">
        <v>3.37</v>
      </c>
      <c r="K46" s="10">
        <v>2.3199999999999998</v>
      </c>
      <c r="L46" s="10">
        <v>0.34</v>
      </c>
      <c r="M46" s="10">
        <v>1.05</v>
      </c>
      <c r="N46" s="10">
        <v>0.05</v>
      </c>
      <c r="O46" s="10">
        <v>98.196415999999999</v>
      </c>
      <c r="P46" s="6">
        <v>43</v>
      </c>
      <c r="Q46" s="3">
        <v>331</v>
      </c>
      <c r="R46" s="3">
        <v>113</v>
      </c>
      <c r="S46" s="3">
        <v>213</v>
      </c>
      <c r="T46" s="3">
        <v>72</v>
      </c>
      <c r="U46" s="3">
        <v>18</v>
      </c>
      <c r="V46" s="3">
        <v>29</v>
      </c>
      <c r="W46" s="3">
        <v>1111</v>
      </c>
      <c r="X46" s="3">
        <v>981</v>
      </c>
      <c r="Y46" s="3">
        <v>112</v>
      </c>
      <c r="Z46" s="21">
        <v>10.698945357143108</v>
      </c>
      <c r="AA46" s="20">
        <v>30.522229102284051</v>
      </c>
      <c r="AB46" s="7">
        <v>5668.9534791985861</v>
      </c>
      <c r="AC46" s="7">
        <v>270.27147454534202</v>
      </c>
      <c r="AD46" s="7">
        <v>489.78759516285936</v>
      </c>
      <c r="AE46" s="20">
        <v>39.691237654030104</v>
      </c>
      <c r="AF46" s="49">
        <v>213.84879354321026</v>
      </c>
      <c r="AG46" s="20">
        <v>23.765760386499863</v>
      </c>
      <c r="AH46" s="20">
        <v>29.149485624938212</v>
      </c>
      <c r="AI46" s="7">
        <v>1242.4636294992929</v>
      </c>
      <c r="AJ46" s="20">
        <v>18.376162239457095</v>
      </c>
      <c r="AK46" s="7">
        <v>145.54518247187286</v>
      </c>
      <c r="AL46" s="10">
        <v>2.0246270301486815</v>
      </c>
      <c r="AM46" s="7">
        <v>1304.5716931254951</v>
      </c>
      <c r="AN46" s="20">
        <v>23.807548758877036</v>
      </c>
      <c r="AO46" s="20">
        <v>56.784476243033978</v>
      </c>
      <c r="AP46" s="10">
        <v>7.9702989007447034</v>
      </c>
      <c r="AQ46" s="20">
        <v>35.279556468526209</v>
      </c>
      <c r="AR46" s="10">
        <v>7.1329826701515975</v>
      </c>
      <c r="AS46" s="10">
        <v>2.0896909745156327</v>
      </c>
      <c r="AT46" s="10">
        <v>5.4446221412527267</v>
      </c>
      <c r="AU46" s="12">
        <v>0.65427711788870013</v>
      </c>
      <c r="AV46" s="10">
        <v>3.6495749147011711</v>
      </c>
      <c r="AW46" s="12">
        <v>0.67176541986621263</v>
      </c>
      <c r="AX46" s="10">
        <v>1.8818331648646591</v>
      </c>
      <c r="AY46" s="12">
        <v>0.25044761731892318</v>
      </c>
      <c r="AZ46" s="10">
        <v>1.7164159906194816</v>
      </c>
      <c r="BA46" s="12">
        <v>0.2593851983640989</v>
      </c>
      <c r="BB46" s="10">
        <v>3.9348434904711191</v>
      </c>
      <c r="BC46" s="12">
        <v>0.42911767537514645</v>
      </c>
      <c r="BD46" s="12">
        <v>4.8276790381504355</v>
      </c>
      <c r="BE46" s="12">
        <v>2.3758849841202103</v>
      </c>
      <c r="BN46" s="3"/>
    </row>
    <row r="47" spans="2:66" x14ac:dyDescent="0.35">
      <c r="B47" s="3">
        <v>7412</v>
      </c>
      <c r="C47" s="9">
        <v>51.93</v>
      </c>
      <c r="D47" s="10">
        <v>1.03</v>
      </c>
      <c r="E47" s="10">
        <v>14.84</v>
      </c>
      <c r="F47" s="10">
        <v>9.57</v>
      </c>
      <c r="G47" s="10">
        <v>0.15</v>
      </c>
      <c r="H47" s="10">
        <v>7.8</v>
      </c>
      <c r="I47" s="10">
        <v>9.59</v>
      </c>
      <c r="J47" s="10">
        <v>3.36</v>
      </c>
      <c r="K47" s="10">
        <v>1.55</v>
      </c>
      <c r="L47" s="10">
        <v>0.28999999999999998</v>
      </c>
      <c r="M47" s="10">
        <v>0.27</v>
      </c>
      <c r="N47" s="10">
        <v>0.04</v>
      </c>
      <c r="O47" s="10">
        <v>99.461086000000009</v>
      </c>
      <c r="P47" s="6">
        <v>39</v>
      </c>
      <c r="Q47" s="3">
        <v>254</v>
      </c>
      <c r="R47" s="3">
        <v>48</v>
      </c>
      <c r="S47" s="3">
        <v>280</v>
      </c>
      <c r="T47" s="3">
        <v>79</v>
      </c>
      <c r="U47" s="3">
        <v>19</v>
      </c>
      <c r="V47" s="3">
        <v>26</v>
      </c>
      <c r="W47" s="3">
        <v>418</v>
      </c>
      <c r="X47" s="3">
        <v>509</v>
      </c>
      <c r="Y47" s="3">
        <v>89</v>
      </c>
      <c r="Z47" s="21">
        <v>8.8214261524460102</v>
      </c>
      <c r="AA47" s="20">
        <v>31.780067262326661</v>
      </c>
      <c r="AB47" s="7">
        <v>5806.0701478722303</v>
      </c>
      <c r="AC47" s="7">
        <v>270.20752658786972</v>
      </c>
      <c r="AD47" s="7">
        <v>269.21170655737563</v>
      </c>
      <c r="AE47" s="20">
        <v>33.996557057168388</v>
      </c>
      <c r="AF47" s="49">
        <v>62.394638358327256</v>
      </c>
      <c r="AG47" s="20">
        <v>19.132376901178944</v>
      </c>
      <c r="AH47" s="20">
        <v>23.060161681038885</v>
      </c>
      <c r="AI47" s="7">
        <v>507.70580622950058</v>
      </c>
      <c r="AJ47" s="20">
        <v>17.345570351250153</v>
      </c>
      <c r="AK47" s="7">
        <v>82.37956278841898</v>
      </c>
      <c r="AL47" s="10">
        <v>1.6050610306954001</v>
      </c>
      <c r="AM47" s="7">
        <v>420.63612654620329</v>
      </c>
      <c r="AN47" s="10">
        <v>7.6961978659118095</v>
      </c>
      <c r="AO47" s="20">
        <v>19.838927892440744</v>
      </c>
      <c r="AP47" s="10">
        <v>3.0262611826212193</v>
      </c>
      <c r="AQ47" s="20">
        <v>14.65412489650566</v>
      </c>
      <c r="AR47" s="10">
        <v>3.7404050468215448</v>
      </c>
      <c r="AS47" s="10">
        <v>1.1703269309428461</v>
      </c>
      <c r="AT47" s="10">
        <v>3.6618697587186477</v>
      </c>
      <c r="AU47" s="12">
        <v>0.52847527270714234</v>
      </c>
      <c r="AV47" s="10">
        <v>3.2124685396359514</v>
      </c>
      <c r="AW47" s="12">
        <v>0.62258633149594467</v>
      </c>
      <c r="AX47" s="10">
        <v>1.7875234494760188</v>
      </c>
      <c r="AY47" s="12">
        <v>0.24992366832871626</v>
      </c>
      <c r="AZ47" s="10">
        <v>1.6037713691194317</v>
      </c>
      <c r="BA47" s="12">
        <v>0.23915315289169922</v>
      </c>
      <c r="BB47" s="10">
        <v>2.2072969283180282</v>
      </c>
      <c r="BC47" s="12">
        <v>0.10705356743569441</v>
      </c>
      <c r="BD47" s="12">
        <v>0.74545781201762185</v>
      </c>
      <c r="BE47" s="12">
        <v>0.49539729456123544</v>
      </c>
      <c r="BN47" s="3"/>
    </row>
    <row r="48" spans="2:66" x14ac:dyDescent="0.35">
      <c r="B48" s="3">
        <v>7418</v>
      </c>
      <c r="C48" s="9">
        <v>50.72</v>
      </c>
      <c r="D48" s="10">
        <v>0.84</v>
      </c>
      <c r="E48" s="10">
        <v>13.98</v>
      </c>
      <c r="F48" s="10">
        <v>9.18</v>
      </c>
      <c r="G48" s="10">
        <v>0.15</v>
      </c>
      <c r="H48" s="10">
        <v>9.36</v>
      </c>
      <c r="I48" s="10">
        <v>9.84</v>
      </c>
      <c r="J48" s="10">
        <v>2.62</v>
      </c>
      <c r="K48" s="10">
        <v>0.89</v>
      </c>
      <c r="L48" s="10">
        <v>0.2</v>
      </c>
      <c r="M48" s="10">
        <v>1.69</v>
      </c>
      <c r="N48" s="10">
        <v>0.16</v>
      </c>
      <c r="O48" s="10">
        <v>98.71016400000002</v>
      </c>
      <c r="P48" s="6">
        <v>42</v>
      </c>
      <c r="Q48" s="3">
        <v>386</v>
      </c>
      <c r="R48" s="3">
        <v>88</v>
      </c>
      <c r="S48" s="3">
        <v>242</v>
      </c>
      <c r="T48" s="3">
        <v>72</v>
      </c>
      <c r="U48" s="3">
        <v>16</v>
      </c>
      <c r="V48" s="3">
        <v>18</v>
      </c>
      <c r="W48" s="3">
        <v>379</v>
      </c>
      <c r="X48" s="3">
        <v>426</v>
      </c>
      <c r="Y48" s="3">
        <v>72</v>
      </c>
      <c r="Z48" s="21">
        <v>7.0608543565177673</v>
      </c>
      <c r="AA48" s="20">
        <v>32.860616601476501</v>
      </c>
      <c r="AB48" s="7">
        <v>5454.9620489876525</v>
      </c>
      <c r="AC48" s="7">
        <v>252.70685610241148</v>
      </c>
      <c r="AD48" s="7">
        <v>508.21241753097672</v>
      </c>
      <c r="AE48" s="20">
        <v>38.222375133661203</v>
      </c>
      <c r="AF48" s="49">
        <v>99.488391386277016</v>
      </c>
      <c r="AG48" s="20">
        <v>16.926642772363962</v>
      </c>
      <c r="AH48" s="20">
        <v>12.107939139811368</v>
      </c>
      <c r="AI48" s="7">
        <v>409.15791983355632</v>
      </c>
      <c r="AJ48" s="20">
        <v>14.748466778777999</v>
      </c>
      <c r="AK48" s="7">
        <v>64.585331678749071</v>
      </c>
      <c r="AL48" s="10">
        <v>1.2703386447257479</v>
      </c>
      <c r="AM48" s="7">
        <v>345.81593357602844</v>
      </c>
      <c r="AN48" s="10">
        <v>5.663933075759382</v>
      </c>
      <c r="AO48" s="20">
        <v>14.744160799307394</v>
      </c>
      <c r="AP48" s="10">
        <v>2.2093387796791291</v>
      </c>
      <c r="AQ48" s="20">
        <v>10.607129291195349</v>
      </c>
      <c r="AR48" s="10">
        <v>2.8292974515371894</v>
      </c>
      <c r="AS48" s="10">
        <v>0.97359547625506648</v>
      </c>
      <c r="AT48" s="10">
        <v>2.883916271117541</v>
      </c>
      <c r="AU48" s="12">
        <v>0.43358100799020283</v>
      </c>
      <c r="AV48" s="10">
        <v>2.7342367524057427</v>
      </c>
      <c r="AW48" s="12">
        <v>0.54379926547076551</v>
      </c>
      <c r="AX48" s="10">
        <v>1.5684291012297726</v>
      </c>
      <c r="AY48" s="12">
        <v>0.22041919667183363</v>
      </c>
      <c r="AZ48" s="10">
        <v>1.5183879857882101</v>
      </c>
      <c r="BA48" s="12">
        <v>0.2240958598836516</v>
      </c>
      <c r="BB48" s="10">
        <v>1.7885716933275457</v>
      </c>
      <c r="BC48" s="12">
        <v>0.20496037820977447</v>
      </c>
      <c r="BD48" s="12">
        <v>0.71139504033195111</v>
      </c>
      <c r="BE48" s="12">
        <v>0.46728848246602217</v>
      </c>
      <c r="BN48" s="3"/>
    </row>
    <row r="49" spans="2:66" x14ac:dyDescent="0.35">
      <c r="B49" s="3">
        <v>7420</v>
      </c>
      <c r="C49" s="9">
        <v>50.66</v>
      </c>
      <c r="D49" s="10">
        <v>0.94</v>
      </c>
      <c r="E49" s="10">
        <v>14.71</v>
      </c>
      <c r="F49" s="10">
        <v>9.94</v>
      </c>
      <c r="G49" s="10">
        <v>0.16</v>
      </c>
      <c r="H49" s="10">
        <v>8.73</v>
      </c>
      <c r="I49" s="10">
        <v>9.44</v>
      </c>
      <c r="J49" s="10">
        <v>3.18</v>
      </c>
      <c r="K49" s="10">
        <v>1.1100000000000001</v>
      </c>
      <c r="L49" s="10">
        <v>0.2</v>
      </c>
      <c r="M49" s="10">
        <v>0.98</v>
      </c>
      <c r="N49" s="10">
        <v>0.19</v>
      </c>
      <c r="O49" s="10">
        <v>99.244012000000012</v>
      </c>
      <c r="P49" s="6">
        <v>45</v>
      </c>
      <c r="Q49" s="3">
        <v>382</v>
      </c>
      <c r="R49" s="3">
        <v>98</v>
      </c>
      <c r="S49" s="3">
        <v>262</v>
      </c>
      <c r="T49" s="3">
        <v>81</v>
      </c>
      <c r="U49" s="3">
        <v>19</v>
      </c>
      <c r="V49" s="3">
        <v>22</v>
      </c>
      <c r="W49" s="3">
        <v>359</v>
      </c>
      <c r="X49" s="3">
        <v>454</v>
      </c>
      <c r="Y49" s="3">
        <v>94</v>
      </c>
      <c r="Z49" s="21">
        <v>11.183165933378845</v>
      </c>
      <c r="AA49" s="20">
        <v>31.094359379817767</v>
      </c>
      <c r="AB49" s="7">
        <v>5730.0689639302127</v>
      </c>
      <c r="AC49" s="7">
        <v>298.27781259581127</v>
      </c>
      <c r="AD49" s="7">
        <v>497.71616580115119</v>
      </c>
      <c r="AE49" s="20">
        <v>41.991410129492778</v>
      </c>
      <c r="AF49" s="49">
        <v>123.63523025391015</v>
      </c>
      <c r="AG49" s="20">
        <v>19.568891453489428</v>
      </c>
      <c r="AH49" s="20">
        <v>18.780265406582252</v>
      </c>
      <c r="AI49" s="7">
        <v>461.29786316561353</v>
      </c>
      <c r="AJ49" s="20">
        <v>17.852561902811093</v>
      </c>
      <c r="AK49" s="7">
        <v>74.312922179994459</v>
      </c>
      <c r="AL49" s="10">
        <v>1.6940879002865674</v>
      </c>
      <c r="AM49" s="7">
        <v>367.36520575615566</v>
      </c>
      <c r="AN49" s="10">
        <v>6.9298560974427206</v>
      </c>
      <c r="AO49" s="20">
        <v>18.452793162958102</v>
      </c>
      <c r="AP49" s="10">
        <v>2.7761471040822814</v>
      </c>
      <c r="AQ49" s="20">
        <v>13.330780692952818</v>
      </c>
      <c r="AR49" s="10">
        <v>3.4089831391710854</v>
      </c>
      <c r="AS49" s="10">
        <v>1.1318451347018033</v>
      </c>
      <c r="AT49" s="10">
        <v>3.4886561668412623</v>
      </c>
      <c r="AU49" s="12">
        <v>0.52655970491935866</v>
      </c>
      <c r="AV49" s="10">
        <v>3.2918206147102937</v>
      </c>
      <c r="AW49" s="12">
        <v>0.65044317051667355</v>
      </c>
      <c r="AX49" s="10">
        <v>1.9296715828231923</v>
      </c>
      <c r="AY49" s="12">
        <v>0.26612893527191589</v>
      </c>
      <c r="AZ49" s="10">
        <v>1.7731107959754355</v>
      </c>
      <c r="BA49" s="12">
        <v>0.2624772646703537</v>
      </c>
      <c r="BB49" s="10">
        <v>2.1174391295732247</v>
      </c>
      <c r="BC49" s="12">
        <v>0.15280712189463314</v>
      </c>
      <c r="BD49" s="12">
        <v>0.71553929894309642</v>
      </c>
      <c r="BE49" s="12">
        <v>0.40577071462526493</v>
      </c>
      <c r="BN49" s="3"/>
    </row>
    <row r="50" spans="2:66" x14ac:dyDescent="0.35">
      <c r="B50" s="3">
        <v>7421</v>
      </c>
      <c r="C50" s="9">
        <v>54.25</v>
      </c>
      <c r="D50" s="10">
        <v>0.75</v>
      </c>
      <c r="E50" s="10">
        <v>16.25</v>
      </c>
      <c r="F50" s="10">
        <v>7.74</v>
      </c>
      <c r="G50" s="10">
        <v>0.14000000000000001</v>
      </c>
      <c r="H50" s="10">
        <v>6.16</v>
      </c>
      <c r="I50" s="10">
        <v>7.59</v>
      </c>
      <c r="J50" s="10">
        <v>3.66</v>
      </c>
      <c r="K50" s="10">
        <v>1.47</v>
      </c>
      <c r="L50" s="10">
        <v>0.22</v>
      </c>
      <c r="M50" s="10">
        <v>1.1200000000000001</v>
      </c>
      <c r="N50" s="10">
        <v>0.05</v>
      </c>
      <c r="O50" s="10">
        <v>98.624451999999991</v>
      </c>
      <c r="P50" s="6">
        <v>31</v>
      </c>
      <c r="Q50" s="3">
        <v>220</v>
      </c>
      <c r="R50" s="3">
        <v>64</v>
      </c>
      <c r="S50" s="3">
        <v>222</v>
      </c>
      <c r="T50" s="3">
        <v>68</v>
      </c>
      <c r="U50" s="3">
        <v>22</v>
      </c>
      <c r="V50" s="3">
        <v>37</v>
      </c>
      <c r="W50" s="3">
        <v>541</v>
      </c>
      <c r="X50" s="3">
        <v>520</v>
      </c>
      <c r="Y50" s="3">
        <v>96</v>
      </c>
      <c r="Z50" s="21">
        <v>4.6423947745318044</v>
      </c>
      <c r="AA50" s="20">
        <v>22.025778881427307</v>
      </c>
      <c r="AB50" s="7">
        <v>5058.5018901294816</v>
      </c>
      <c r="AC50" s="7">
        <v>232.89280668525601</v>
      </c>
      <c r="AD50" s="7">
        <v>236.78109975139211</v>
      </c>
      <c r="AE50" s="20">
        <v>28.328588659872288</v>
      </c>
      <c r="AF50" s="49">
        <v>83.229446499554427</v>
      </c>
      <c r="AG50" s="20">
        <v>19.688117664090203</v>
      </c>
      <c r="AH50" s="20">
        <v>31.661128127091644</v>
      </c>
      <c r="AI50" s="7">
        <v>519.25021939486373</v>
      </c>
      <c r="AJ50" s="20">
        <v>15.743561129432623</v>
      </c>
      <c r="AK50" s="7">
        <v>98.086821852439783</v>
      </c>
      <c r="AL50" s="10">
        <v>1.6284420888020834</v>
      </c>
      <c r="AM50" s="7">
        <v>558.4731619416325</v>
      </c>
      <c r="AN50" s="10">
        <v>7.9585964055389331</v>
      </c>
      <c r="AO50" s="20">
        <v>19.413460159528295</v>
      </c>
      <c r="AP50" s="10">
        <v>2.7561498199015584</v>
      </c>
      <c r="AQ50" s="20">
        <v>12.702571831366356</v>
      </c>
      <c r="AR50" s="10">
        <v>3.0481147820903516</v>
      </c>
      <c r="AS50" s="10">
        <v>0.9927266390906655</v>
      </c>
      <c r="AT50" s="10">
        <v>3.02953562138695</v>
      </c>
      <c r="AU50" s="12">
        <v>0.45442857853501778</v>
      </c>
      <c r="AV50" s="10">
        <v>2.8134295882854055</v>
      </c>
      <c r="AW50" s="12">
        <v>0.55444238993448025</v>
      </c>
      <c r="AX50" s="10">
        <v>1.6740379001643766</v>
      </c>
      <c r="AY50" s="12">
        <v>0.23844053185140551</v>
      </c>
      <c r="AZ50" s="10">
        <v>1.6690656967300161</v>
      </c>
      <c r="BA50" s="12">
        <v>0.24511661247852948</v>
      </c>
      <c r="BB50" s="10">
        <v>2.5768381681141959</v>
      </c>
      <c r="BC50" s="12">
        <v>0.14129193844975896</v>
      </c>
      <c r="BD50" s="12">
        <v>1.0831733800490362</v>
      </c>
      <c r="BE50" s="12">
        <v>0.77325254725916082</v>
      </c>
      <c r="BN50" s="3"/>
    </row>
    <row r="51" spans="2:66" x14ac:dyDescent="0.35">
      <c r="B51" s="3">
        <v>7422</v>
      </c>
      <c r="C51" s="9">
        <v>51.53</v>
      </c>
      <c r="D51" s="10">
        <v>0.81</v>
      </c>
      <c r="E51" s="10">
        <v>14.43</v>
      </c>
      <c r="F51" s="10">
        <v>9.2100000000000009</v>
      </c>
      <c r="G51" s="10">
        <v>0.16</v>
      </c>
      <c r="H51" s="10">
        <v>9.3699999999999992</v>
      </c>
      <c r="I51" s="10">
        <v>8.89</v>
      </c>
      <c r="J51" s="10">
        <v>3.15</v>
      </c>
      <c r="K51" s="10">
        <v>1.1200000000000001</v>
      </c>
      <c r="L51" s="10">
        <v>0.21</v>
      </c>
      <c r="M51" s="10">
        <v>0.57999999999999996</v>
      </c>
      <c r="N51" s="10">
        <v>0.05</v>
      </c>
      <c r="O51" s="10">
        <v>98.587158000000017</v>
      </c>
      <c r="P51" s="6">
        <v>44</v>
      </c>
      <c r="Q51" s="3">
        <v>445</v>
      </c>
      <c r="R51" s="3">
        <v>133</v>
      </c>
      <c r="S51" s="3">
        <v>248</v>
      </c>
      <c r="T51" s="3">
        <v>71</v>
      </c>
      <c r="U51" s="3">
        <v>19</v>
      </c>
      <c r="V51" s="3">
        <v>22</v>
      </c>
      <c r="W51" s="3">
        <v>364</v>
      </c>
      <c r="X51" s="3">
        <v>438</v>
      </c>
      <c r="Y51" s="3">
        <v>79</v>
      </c>
      <c r="Z51" s="21">
        <v>7.332373866564323</v>
      </c>
      <c r="AA51" s="20">
        <v>32.320759783448999</v>
      </c>
      <c r="AB51" s="7">
        <v>4885.3231330089775</v>
      </c>
      <c r="AC51" s="7">
        <v>255.4130766060712</v>
      </c>
      <c r="AD51" s="7">
        <v>554.23787322758199</v>
      </c>
      <c r="AE51" s="20">
        <v>40.673821712691847</v>
      </c>
      <c r="AF51" s="49">
        <v>151.45927800593202</v>
      </c>
      <c r="AG51" s="20">
        <v>18.513847964073648</v>
      </c>
      <c r="AH51" s="20">
        <v>18.29147778459766</v>
      </c>
      <c r="AI51" s="7">
        <v>427.48223079661221</v>
      </c>
      <c r="AJ51" s="20">
        <v>15.963208830016026</v>
      </c>
      <c r="AK51" s="7">
        <v>79.64169368963438</v>
      </c>
      <c r="AL51" s="10">
        <v>1.3098285477726979</v>
      </c>
      <c r="AM51" s="7">
        <v>386.62528820501893</v>
      </c>
      <c r="AN51" s="10">
        <v>6.7184427966690681</v>
      </c>
      <c r="AO51" s="20">
        <v>17.144218950805858</v>
      </c>
      <c r="AP51" s="10">
        <v>2.5962141061664399</v>
      </c>
      <c r="AQ51" s="20">
        <v>12.327685246120442</v>
      </c>
      <c r="AR51" s="10">
        <v>3.1309251523210619</v>
      </c>
      <c r="AS51" s="10">
        <v>1.0631201570450801</v>
      </c>
      <c r="AT51" s="10">
        <v>3.1166611652832681</v>
      </c>
      <c r="AU51" s="12">
        <v>0.47843786151773426</v>
      </c>
      <c r="AV51" s="10">
        <v>2.9438082234517271</v>
      </c>
      <c r="AW51" s="12">
        <v>0.5892669072040837</v>
      </c>
      <c r="AX51" s="10">
        <v>1.7328499973246365</v>
      </c>
      <c r="AY51" s="12">
        <v>0.24285226918351444</v>
      </c>
      <c r="AZ51" s="10">
        <v>1.6497783414842493</v>
      </c>
      <c r="BA51" s="12">
        <v>0.24526101165025824</v>
      </c>
      <c r="BB51" s="10">
        <v>2.1906409042924535</v>
      </c>
      <c r="BC51" s="12">
        <v>0.20462027669790117</v>
      </c>
      <c r="BD51" s="12">
        <v>0.74727645697745748</v>
      </c>
      <c r="BE51" s="12">
        <v>0.4962996270249555</v>
      </c>
      <c r="BN51" s="3"/>
    </row>
    <row r="52" spans="2:66" x14ac:dyDescent="0.35">
      <c r="B52" s="3">
        <v>7423</v>
      </c>
      <c r="C52" s="9">
        <v>51.46</v>
      </c>
      <c r="D52" s="10">
        <v>0.77</v>
      </c>
      <c r="E52" s="10">
        <v>14.11</v>
      </c>
      <c r="F52" s="10">
        <v>8.49</v>
      </c>
      <c r="G52" s="10">
        <v>0.12</v>
      </c>
      <c r="H52" s="10">
        <v>9.0500000000000007</v>
      </c>
      <c r="I52" s="10">
        <v>7.36</v>
      </c>
      <c r="J52" s="10">
        <v>3.22</v>
      </c>
      <c r="K52" s="10">
        <v>2.84</v>
      </c>
      <c r="L52" s="10">
        <v>0.37</v>
      </c>
      <c r="M52" s="10">
        <v>1.31</v>
      </c>
      <c r="N52" s="10">
        <v>0.04</v>
      </c>
      <c r="O52" s="10">
        <v>98.289302000000021</v>
      </c>
      <c r="P52" s="6">
        <v>42</v>
      </c>
      <c r="Q52" s="3">
        <v>307</v>
      </c>
      <c r="R52" s="3">
        <v>135</v>
      </c>
      <c r="S52" s="3">
        <v>236</v>
      </c>
      <c r="T52" s="3">
        <v>73</v>
      </c>
      <c r="U52" s="3">
        <v>16</v>
      </c>
      <c r="V52" s="3">
        <v>44</v>
      </c>
      <c r="W52" s="3">
        <v>1093</v>
      </c>
      <c r="X52" s="3">
        <v>861</v>
      </c>
      <c r="Y52" s="3">
        <v>110</v>
      </c>
      <c r="Z52" s="21">
        <v>9.2845885641996535</v>
      </c>
      <c r="AA52" s="20">
        <v>27.335190681624724</v>
      </c>
      <c r="AB52" s="7">
        <v>4472.4657715277117</v>
      </c>
      <c r="AC52" s="7">
        <v>229.71958176110877</v>
      </c>
      <c r="AD52" s="7">
        <v>316.26663829502945</v>
      </c>
      <c r="AE52" s="20">
        <v>33.522328250350327</v>
      </c>
      <c r="AF52" s="49">
        <v>190.71950202472453</v>
      </c>
      <c r="AG52" s="20">
        <v>21.231793615447248</v>
      </c>
      <c r="AH52" s="20">
        <v>32.661599046240468</v>
      </c>
      <c r="AI52" s="7">
        <v>876.77441520061234</v>
      </c>
      <c r="AJ52" s="20">
        <v>15.094900863449874</v>
      </c>
      <c r="AK52" s="7">
        <v>115.29258078355521</v>
      </c>
      <c r="AL52" s="10">
        <v>1.5504391611790613</v>
      </c>
      <c r="AM52" s="7">
        <v>1053.65381271776</v>
      </c>
      <c r="AN52" s="20">
        <v>20.797055154900185</v>
      </c>
      <c r="AO52" s="20">
        <v>49.25469925505341</v>
      </c>
      <c r="AP52" s="10">
        <v>7.0881152501517768</v>
      </c>
      <c r="AQ52" s="20">
        <v>31.628036651774199</v>
      </c>
      <c r="AR52" s="10">
        <v>6.4608611440338191</v>
      </c>
      <c r="AS52" s="10">
        <v>1.814788978691366</v>
      </c>
      <c r="AT52" s="10">
        <v>4.7414569092273435</v>
      </c>
      <c r="AU52" s="12">
        <v>0.56485087910044618</v>
      </c>
      <c r="AV52" s="10">
        <v>3.0595963551432499</v>
      </c>
      <c r="AW52" s="12">
        <v>0.56454315788795006</v>
      </c>
      <c r="AX52" s="10">
        <v>1.5567870427853667</v>
      </c>
      <c r="AY52" s="12">
        <v>0.21271782653090268</v>
      </c>
      <c r="AZ52" s="10">
        <v>1.378083082221836</v>
      </c>
      <c r="BA52" s="12">
        <v>0.19787493322210736</v>
      </c>
      <c r="BB52" s="10">
        <v>3.1480001478190394</v>
      </c>
      <c r="BC52" s="12">
        <v>0.34782215879812106</v>
      </c>
      <c r="BD52" s="12">
        <v>3.8320454144216143</v>
      </c>
      <c r="BE52" s="12">
        <v>1.8198843002749825</v>
      </c>
      <c r="BN52" s="3"/>
    </row>
    <row r="53" spans="2:66" x14ac:dyDescent="0.35">
      <c r="B53" s="3" t="s">
        <v>41</v>
      </c>
      <c r="C53" s="9">
        <v>51.05</v>
      </c>
      <c r="D53" s="10">
        <v>0.87</v>
      </c>
      <c r="E53" s="10">
        <v>13</v>
      </c>
      <c r="F53" s="10">
        <v>8.75</v>
      </c>
      <c r="G53" s="10">
        <v>0.13</v>
      </c>
      <c r="H53" s="10">
        <v>11.79</v>
      </c>
      <c r="I53" s="10">
        <v>8.0399999999999991</v>
      </c>
      <c r="J53" s="10">
        <v>2.99</v>
      </c>
      <c r="K53" s="10">
        <v>1.24</v>
      </c>
      <c r="L53" s="10">
        <v>0.24</v>
      </c>
      <c r="M53" s="10">
        <v>1.42</v>
      </c>
      <c r="N53" s="10">
        <v>0.14000000000000001</v>
      </c>
      <c r="O53" s="10">
        <v>98.783249999999967</v>
      </c>
      <c r="P53" s="6">
        <v>43</v>
      </c>
      <c r="Q53" s="3">
        <v>882</v>
      </c>
      <c r="R53" s="3">
        <v>262</v>
      </c>
      <c r="S53" s="3">
        <v>216</v>
      </c>
      <c r="T53" s="3">
        <v>70</v>
      </c>
      <c r="U53" s="3">
        <v>18</v>
      </c>
      <c r="V53" s="3">
        <v>24</v>
      </c>
      <c r="W53" s="3">
        <v>511</v>
      </c>
      <c r="X53" s="3">
        <v>624</v>
      </c>
      <c r="Y53" s="3">
        <v>71</v>
      </c>
      <c r="Z53" s="21">
        <v>8.927829518627096</v>
      </c>
      <c r="AA53" s="20">
        <v>27.409751594873264</v>
      </c>
      <c r="AB53" s="7">
        <v>5536.2953103375439</v>
      </c>
      <c r="AC53" s="7">
        <v>235.98205644930187</v>
      </c>
      <c r="AD53" s="7">
        <v>1136.9521520517255</v>
      </c>
      <c r="AE53" s="20">
        <v>44.327360762134305</v>
      </c>
      <c r="AF53" s="49">
        <v>358.77907451836427</v>
      </c>
      <c r="AG53" s="20">
        <v>16.879276098169193</v>
      </c>
      <c r="AH53" s="20">
        <v>17.966121277608195</v>
      </c>
      <c r="AI53" s="7">
        <v>607.7338506126423</v>
      </c>
      <c r="AJ53" s="20">
        <v>14.235772081177466</v>
      </c>
      <c r="AK53" s="7">
        <v>73.637276594057255</v>
      </c>
      <c r="AL53" s="10">
        <v>1.6660899490609218</v>
      </c>
      <c r="AM53" s="7">
        <v>528.46097730079464</v>
      </c>
      <c r="AN53" s="10">
        <v>7.7912891548144332</v>
      </c>
      <c r="AO53" s="20">
        <v>19.723870742069966</v>
      </c>
      <c r="AP53" s="10">
        <v>2.8825494314160549</v>
      </c>
      <c r="AQ53" s="20">
        <v>13.685521931100398</v>
      </c>
      <c r="AR53" s="10">
        <v>3.2288330498032178</v>
      </c>
      <c r="AS53" s="10">
        <v>1.0721210615204573</v>
      </c>
      <c r="AT53" s="10">
        <v>3.0430843337211879</v>
      </c>
      <c r="AU53" s="12">
        <v>0.43720023861957336</v>
      </c>
      <c r="AV53" s="10">
        <v>2.6888330842525989</v>
      </c>
      <c r="AW53" s="12">
        <v>0.53117088963345216</v>
      </c>
      <c r="AX53" s="10">
        <v>1.4944988531315482</v>
      </c>
      <c r="AY53" s="12">
        <v>0.2073330367216043</v>
      </c>
      <c r="AZ53" s="10">
        <v>1.4101054795973362</v>
      </c>
      <c r="BA53" s="12">
        <v>0.20397903387591002</v>
      </c>
      <c r="BB53" s="10">
        <v>2.071707897032157</v>
      </c>
      <c r="BC53" s="12">
        <v>0.16999226331902803</v>
      </c>
      <c r="BD53" s="12">
        <v>0.83637815379946412</v>
      </c>
      <c r="BE53" s="12">
        <v>0.58446425137948643</v>
      </c>
      <c r="BN53" s="3"/>
    </row>
    <row r="54" spans="2:66" x14ac:dyDescent="0.35">
      <c r="B54" s="3" t="s">
        <v>42</v>
      </c>
      <c r="C54" s="9">
        <v>53.9</v>
      </c>
      <c r="D54" s="10">
        <v>0.73</v>
      </c>
      <c r="E54" s="10">
        <v>14.45</v>
      </c>
      <c r="F54" s="10">
        <v>8.07</v>
      </c>
      <c r="G54" s="10">
        <v>0.14000000000000001</v>
      </c>
      <c r="H54" s="10">
        <v>8.6199999999999992</v>
      </c>
      <c r="I54" s="10">
        <v>7.68</v>
      </c>
      <c r="J54" s="10">
        <v>3.45</v>
      </c>
      <c r="K54" s="10">
        <v>1.4</v>
      </c>
      <c r="L54" s="10">
        <v>0.22</v>
      </c>
      <c r="M54" s="10">
        <v>1.01</v>
      </c>
      <c r="N54" s="10">
        <v>7.0000000000000007E-2</v>
      </c>
      <c r="O54" s="10">
        <v>98.931386000000003</v>
      </c>
      <c r="P54" s="6">
        <v>37</v>
      </c>
      <c r="Q54" s="3">
        <v>584</v>
      </c>
      <c r="R54" s="3">
        <v>128</v>
      </c>
      <c r="S54" s="3">
        <v>205</v>
      </c>
      <c r="T54" s="3">
        <v>68</v>
      </c>
      <c r="U54" s="3">
        <v>19</v>
      </c>
      <c r="V54" s="3">
        <v>27</v>
      </c>
      <c r="W54" s="3">
        <v>543</v>
      </c>
      <c r="X54" s="3">
        <v>474</v>
      </c>
      <c r="Y54" s="3">
        <v>84</v>
      </c>
      <c r="Z54" s="21">
        <v>13.998978083512137</v>
      </c>
      <c r="AA54" s="20">
        <v>24.54948575757831</v>
      </c>
      <c r="AB54" s="7">
        <v>4314.5953205531741</v>
      </c>
      <c r="AC54" s="7">
        <v>205.45407062192982</v>
      </c>
      <c r="AD54" s="7">
        <v>693.63571020562017</v>
      </c>
      <c r="AE54" s="20">
        <v>32.761387224580247</v>
      </c>
      <c r="AF54" s="49">
        <v>156.6079539563608</v>
      </c>
      <c r="AG54" s="20">
        <v>16.988118639378236</v>
      </c>
      <c r="AH54" s="20">
        <v>25.205069316021852</v>
      </c>
      <c r="AI54" s="7">
        <v>462.67396866472563</v>
      </c>
      <c r="AJ54" s="20">
        <v>13.87345862557498</v>
      </c>
      <c r="AK54" s="7">
        <v>83.573705062171868</v>
      </c>
      <c r="AL54" s="10">
        <v>1.5474227425775453</v>
      </c>
      <c r="AM54" s="7">
        <v>532.15416917041978</v>
      </c>
      <c r="AN54" s="10">
        <v>7.0869192036579225</v>
      </c>
      <c r="AO54" s="20">
        <v>17.177734528600709</v>
      </c>
      <c r="AP54" s="10">
        <v>2.4667407017083649</v>
      </c>
      <c r="AQ54" s="20">
        <v>11.575857422874382</v>
      </c>
      <c r="AR54" s="10">
        <v>2.7976319330270885</v>
      </c>
      <c r="AS54" s="10">
        <v>0.94124141312328002</v>
      </c>
      <c r="AT54" s="10">
        <v>2.7696310722877224</v>
      </c>
      <c r="AU54" s="12">
        <v>0.40686054365287638</v>
      </c>
      <c r="AV54" s="10">
        <v>2.572654680334109</v>
      </c>
      <c r="AW54" s="12">
        <v>0.50529213810095941</v>
      </c>
      <c r="AX54" s="10">
        <v>1.4952489970783582</v>
      </c>
      <c r="AY54" s="12">
        <v>0.21651167615342309</v>
      </c>
      <c r="AZ54" s="10">
        <v>1.4590074683162144</v>
      </c>
      <c r="BA54" s="12">
        <v>0.21852621441657627</v>
      </c>
      <c r="BB54" s="10">
        <v>2.2062557817291122</v>
      </c>
      <c r="BC54" s="12">
        <v>0.21302411574520191</v>
      </c>
      <c r="BD54" s="12">
        <v>0.95911540021511121</v>
      </c>
      <c r="BE54" s="12">
        <v>0.74230670043572089</v>
      </c>
      <c r="BN54" s="3"/>
    </row>
    <row r="55" spans="2:66" x14ac:dyDescent="0.35">
      <c r="B55" s="3" t="s">
        <v>43</v>
      </c>
      <c r="C55" s="9">
        <v>51.72</v>
      </c>
      <c r="D55" s="10">
        <v>0.77</v>
      </c>
      <c r="E55" s="10">
        <v>13.39</v>
      </c>
      <c r="F55" s="10">
        <v>8.49</v>
      </c>
      <c r="G55" s="10">
        <v>0.15</v>
      </c>
      <c r="H55" s="10">
        <v>10.5</v>
      </c>
      <c r="I55" s="10">
        <v>7.94</v>
      </c>
      <c r="J55" s="10">
        <v>3.01</v>
      </c>
      <c r="K55" s="10">
        <v>1.28</v>
      </c>
      <c r="L55" s="10">
        <v>0.2</v>
      </c>
      <c r="M55" s="10">
        <v>1.5</v>
      </c>
      <c r="N55" s="10">
        <v>0.05</v>
      </c>
      <c r="O55" s="10">
        <v>98.149302000000006</v>
      </c>
      <c r="P55" s="6">
        <v>42</v>
      </c>
      <c r="Q55" s="3">
        <v>780</v>
      </c>
      <c r="R55" s="3">
        <v>188</v>
      </c>
      <c r="S55" s="3">
        <v>220</v>
      </c>
      <c r="T55" s="3">
        <v>70</v>
      </c>
      <c r="U55" s="3">
        <v>15</v>
      </c>
      <c r="V55" s="3">
        <v>25</v>
      </c>
      <c r="W55" s="3">
        <v>457</v>
      </c>
      <c r="X55" s="3">
        <v>445</v>
      </c>
      <c r="Y55" s="3">
        <v>76</v>
      </c>
      <c r="Z55" s="21">
        <v>9.933533908891107</v>
      </c>
      <c r="AA55" s="20">
        <v>27.650566072317396</v>
      </c>
      <c r="AB55" s="7">
        <v>4922.9747314344113</v>
      </c>
      <c r="AC55" s="7">
        <v>226.24724789996739</v>
      </c>
      <c r="AD55" s="7">
        <v>923.99096840499192</v>
      </c>
      <c r="AE55" s="20">
        <v>40.158201429886049</v>
      </c>
      <c r="AF55" s="49">
        <v>246.94160522672246</v>
      </c>
      <c r="AG55" s="20">
        <v>17.356953963480102</v>
      </c>
      <c r="AH55" s="20">
        <v>23.425683700442761</v>
      </c>
      <c r="AI55" s="7">
        <v>444.30396779600864</v>
      </c>
      <c r="AJ55" s="20">
        <v>14.29798822353578</v>
      </c>
      <c r="AK55" s="7">
        <v>74.798455617290628</v>
      </c>
      <c r="AL55" s="10">
        <v>1.3947997385298296</v>
      </c>
      <c r="AM55" s="7">
        <v>472.41009998938785</v>
      </c>
      <c r="AN55" s="10">
        <v>6.4239704973236353</v>
      </c>
      <c r="AO55" s="20">
        <v>16.036066570016434</v>
      </c>
      <c r="AP55" s="10">
        <v>2.3472050866541636</v>
      </c>
      <c r="AQ55" s="20">
        <v>11.356982167553193</v>
      </c>
      <c r="AR55" s="10">
        <v>2.8213916778730344</v>
      </c>
      <c r="AS55" s="10">
        <v>1.0124281079378112</v>
      </c>
      <c r="AT55" s="10">
        <v>2.8678275248950333</v>
      </c>
      <c r="AU55" s="12">
        <v>0.42375033847472959</v>
      </c>
      <c r="AV55" s="10">
        <v>2.6030669332550072</v>
      </c>
      <c r="AW55" s="12">
        <v>0.51849995951666772</v>
      </c>
      <c r="AX55" s="10">
        <v>1.4939645107296649</v>
      </c>
      <c r="AY55" s="12">
        <v>0.20909228175239208</v>
      </c>
      <c r="AZ55" s="10">
        <v>1.4181185396279115</v>
      </c>
      <c r="BA55" s="12">
        <v>0.21132079905789952</v>
      </c>
      <c r="BB55" s="10">
        <v>1.9952526736123706</v>
      </c>
      <c r="BC55" s="12">
        <v>0.1680025935161665</v>
      </c>
      <c r="BD55" s="12">
        <v>0.77699800226668292</v>
      </c>
      <c r="BE55" s="12">
        <v>0.62703824852424961</v>
      </c>
      <c r="BN55" s="3"/>
    </row>
    <row r="56" spans="2:66" x14ac:dyDescent="0.35">
      <c r="B56" s="3" t="s">
        <v>44</v>
      </c>
      <c r="C56" s="9">
        <v>50.85</v>
      </c>
      <c r="D56" s="10">
        <v>0.86</v>
      </c>
      <c r="E56" s="10">
        <v>13.73</v>
      </c>
      <c r="F56" s="10">
        <v>9.5</v>
      </c>
      <c r="G56" s="10">
        <v>0.16</v>
      </c>
      <c r="H56" s="10">
        <v>9.17</v>
      </c>
      <c r="I56" s="10">
        <v>9.9700000000000006</v>
      </c>
      <c r="J56" s="10">
        <v>2.95</v>
      </c>
      <c r="K56" s="10">
        <v>0.8</v>
      </c>
      <c r="L56" s="10">
        <v>0.2</v>
      </c>
      <c r="M56" s="10">
        <v>1.31</v>
      </c>
      <c r="N56" s="10">
        <v>0.08</v>
      </c>
      <c r="O56" s="10">
        <v>98.628100000000003</v>
      </c>
      <c r="P56" s="6">
        <v>43</v>
      </c>
      <c r="Q56" s="3">
        <v>387</v>
      </c>
      <c r="R56" s="3">
        <v>79</v>
      </c>
      <c r="S56" s="3">
        <v>263</v>
      </c>
      <c r="T56" s="3">
        <v>76</v>
      </c>
      <c r="U56" s="3">
        <v>18</v>
      </c>
      <c r="V56" s="3">
        <v>22</v>
      </c>
      <c r="W56" s="3">
        <v>299</v>
      </c>
      <c r="X56" s="3">
        <v>410</v>
      </c>
      <c r="Y56" s="3">
        <v>72</v>
      </c>
      <c r="Z56" s="21">
        <v>7.8682533786644715</v>
      </c>
      <c r="AA56" s="20">
        <v>35.16943224056871</v>
      </c>
      <c r="AB56" s="7">
        <v>5816.1512604455702</v>
      </c>
      <c r="AC56" s="7">
        <v>271.76367762011643</v>
      </c>
      <c r="AD56" s="7">
        <v>463.91861048734313</v>
      </c>
      <c r="AE56" s="20">
        <v>39.569922605376405</v>
      </c>
      <c r="AF56" s="49">
        <v>99.46588777778129</v>
      </c>
      <c r="AG56" s="20">
        <v>17.254786507841324</v>
      </c>
      <c r="AH56" s="20">
        <v>18.074084298759708</v>
      </c>
      <c r="AI56" s="7">
        <v>410.64653641048062</v>
      </c>
      <c r="AJ56" s="20">
        <v>16.411568719697812</v>
      </c>
      <c r="AK56" s="7">
        <v>74.237161024576167</v>
      </c>
      <c r="AL56" s="10">
        <v>1.3228749482388995</v>
      </c>
      <c r="AM56" s="7">
        <v>297.24031911281804</v>
      </c>
      <c r="AN56" s="10">
        <v>6.0347290615213387</v>
      </c>
      <c r="AO56" s="20">
        <v>15.823234693249962</v>
      </c>
      <c r="AP56" s="10">
        <v>2.4118983247397372</v>
      </c>
      <c r="AQ56" s="20">
        <v>11.659278824177196</v>
      </c>
      <c r="AR56" s="10">
        <v>3.0238981136972982</v>
      </c>
      <c r="AS56" s="10">
        <v>1.0041290212274003</v>
      </c>
      <c r="AT56" s="10">
        <v>3.1279494037274063</v>
      </c>
      <c r="AU56" s="12">
        <v>0.46054808128514757</v>
      </c>
      <c r="AV56" s="10">
        <v>2.9510354412561881</v>
      </c>
      <c r="AW56" s="12">
        <v>0.58688184772334806</v>
      </c>
      <c r="AX56" s="10">
        <v>1.7433045920306514</v>
      </c>
      <c r="AY56" s="12">
        <v>0.23912783938206733</v>
      </c>
      <c r="AZ56" s="10">
        <v>1.6432570999688891</v>
      </c>
      <c r="BA56" s="12">
        <v>0.24053963965176761</v>
      </c>
      <c r="BB56" s="10">
        <v>2.0540594732869337</v>
      </c>
      <c r="BC56" s="12">
        <v>0.18601434395969965</v>
      </c>
      <c r="BD56" s="12">
        <v>0.6066548779403913</v>
      </c>
      <c r="BE56" s="12">
        <v>0.40800863289521999</v>
      </c>
      <c r="BN56" s="3"/>
    </row>
    <row r="57" spans="2:66" x14ac:dyDescent="0.35">
      <c r="B57" s="3">
        <v>7427</v>
      </c>
      <c r="C57" s="9">
        <v>51.51</v>
      </c>
      <c r="D57" s="10">
        <v>0.91</v>
      </c>
      <c r="E57" s="10">
        <v>15.46</v>
      </c>
      <c r="F57" s="10">
        <v>9.31</v>
      </c>
      <c r="G57" s="10">
        <v>0.16</v>
      </c>
      <c r="H57" s="10">
        <v>6.8</v>
      </c>
      <c r="I57" s="10">
        <v>9.27</v>
      </c>
      <c r="J57" s="10">
        <v>2.86</v>
      </c>
      <c r="K57" s="10">
        <v>1.1599999999999999</v>
      </c>
      <c r="L57" s="10">
        <v>0.22</v>
      </c>
      <c r="M57" s="10">
        <v>1.49</v>
      </c>
      <c r="N57" s="10">
        <v>0.08</v>
      </c>
      <c r="O57" s="10">
        <v>98.297137999999975</v>
      </c>
      <c r="P57" s="6">
        <v>39</v>
      </c>
      <c r="Q57" s="3">
        <v>186</v>
      </c>
      <c r="R57" s="3">
        <v>42</v>
      </c>
      <c r="S57" s="3">
        <v>260</v>
      </c>
      <c r="T57" s="3">
        <v>67</v>
      </c>
      <c r="U57" s="3">
        <v>20</v>
      </c>
      <c r="V57" s="3">
        <v>14</v>
      </c>
      <c r="W57" s="3">
        <v>397</v>
      </c>
      <c r="X57" s="3">
        <v>453</v>
      </c>
      <c r="Y57" s="3">
        <v>82</v>
      </c>
      <c r="Z57" s="21">
        <v>6.8490214892352874</v>
      </c>
      <c r="AA57" s="20">
        <v>32.514929941936416</v>
      </c>
      <c r="AB57" s="7">
        <v>5572.6840924917005</v>
      </c>
      <c r="AC57" s="7">
        <v>286.33190928092438</v>
      </c>
      <c r="AD57" s="7">
        <v>204.74628547172216</v>
      </c>
      <c r="AE57" s="20">
        <v>32.820706068881819</v>
      </c>
      <c r="AF57" s="49">
        <v>49.536905218680012</v>
      </c>
      <c r="AG57" s="20">
        <v>18.671426941639226</v>
      </c>
      <c r="AH57" s="20">
        <v>11.42397764613197</v>
      </c>
      <c r="AI57" s="7">
        <v>449.73785446378133</v>
      </c>
      <c r="AJ57" s="20">
        <v>18.390223699749924</v>
      </c>
      <c r="AK57" s="7">
        <v>75.568439160460059</v>
      </c>
      <c r="AL57" s="10">
        <v>1.5068624657538701</v>
      </c>
      <c r="AM57" s="7">
        <v>430.93121686290885</v>
      </c>
      <c r="AN57" s="10">
        <v>6.805059960094705</v>
      </c>
      <c r="AO57" s="20">
        <v>17.500393812285672</v>
      </c>
      <c r="AP57" s="10">
        <v>2.6076245412976258</v>
      </c>
      <c r="AQ57" s="20">
        <v>12.565543336592974</v>
      </c>
      <c r="AR57" s="10">
        <v>3.3427197836145162</v>
      </c>
      <c r="AS57" s="10">
        <v>1.1394905108742135</v>
      </c>
      <c r="AT57" s="10">
        <v>3.524155239638358</v>
      </c>
      <c r="AU57" s="12">
        <v>0.53682483859278762</v>
      </c>
      <c r="AV57" s="10">
        <v>3.3699865272783347</v>
      </c>
      <c r="AW57" s="12">
        <v>0.67615327299072248</v>
      </c>
      <c r="AX57" s="10">
        <v>1.9518320097172399</v>
      </c>
      <c r="AY57" s="12">
        <v>0.27146567535152122</v>
      </c>
      <c r="AZ57" s="10">
        <v>1.9012768305798411</v>
      </c>
      <c r="BA57" s="12">
        <v>0.28081761037491348</v>
      </c>
      <c r="BB57" s="10">
        <v>2.0787692970689702</v>
      </c>
      <c r="BC57" s="12">
        <v>0.2158894533869693</v>
      </c>
      <c r="BD57" s="12">
        <v>0.88146673574571566</v>
      </c>
      <c r="BE57" s="12">
        <v>0.58547911392393659</v>
      </c>
      <c r="BN57" s="3"/>
    </row>
    <row r="58" spans="2:66" x14ac:dyDescent="0.35">
      <c r="B58" s="3" t="s">
        <v>45</v>
      </c>
      <c r="C58" s="9">
        <v>51.57</v>
      </c>
      <c r="D58" s="10">
        <v>1.04</v>
      </c>
      <c r="E58" s="10">
        <v>15.03</v>
      </c>
      <c r="F58" s="10">
        <v>9.52</v>
      </c>
      <c r="G58" s="10">
        <v>0.15</v>
      </c>
      <c r="H58" s="10">
        <v>7.69</v>
      </c>
      <c r="I58" s="10">
        <v>9.58</v>
      </c>
      <c r="J58" s="10">
        <v>3.43</v>
      </c>
      <c r="K58" s="10">
        <v>1.54</v>
      </c>
      <c r="L58" s="10">
        <v>0.28999999999999998</v>
      </c>
      <c r="M58" s="10">
        <v>0.42</v>
      </c>
      <c r="N58" s="10">
        <v>0.05</v>
      </c>
      <c r="O58" s="10">
        <v>99.356096000000022</v>
      </c>
      <c r="P58" s="6">
        <v>40</v>
      </c>
      <c r="Q58" s="3">
        <v>257</v>
      </c>
      <c r="R58" s="3">
        <v>51</v>
      </c>
      <c r="S58" s="3">
        <v>301</v>
      </c>
      <c r="T58" s="3">
        <v>78</v>
      </c>
      <c r="U58" s="3">
        <v>20</v>
      </c>
      <c r="V58" s="3">
        <v>25</v>
      </c>
      <c r="W58" s="3">
        <v>402</v>
      </c>
      <c r="X58" s="3">
        <v>521</v>
      </c>
      <c r="Y58" s="3">
        <v>86</v>
      </c>
      <c r="Z58" s="21">
        <v>8.7456888208197316</v>
      </c>
      <c r="AA58" s="20">
        <v>31.953077392460262</v>
      </c>
      <c r="AB58" s="7">
        <v>6017.8943956943904</v>
      </c>
      <c r="AC58" s="7">
        <v>303.47712542647452</v>
      </c>
      <c r="AD58" s="7">
        <v>326.38205797198873</v>
      </c>
      <c r="AE58" s="20">
        <v>34.847831212184715</v>
      </c>
      <c r="AF58" s="49">
        <v>68.924389091610507</v>
      </c>
      <c r="AG58" s="20">
        <v>19.470484357410491</v>
      </c>
      <c r="AH58" s="20">
        <v>18.455887953060927</v>
      </c>
      <c r="AI58" s="7">
        <v>514.40091731655048</v>
      </c>
      <c r="AJ58" s="20">
        <v>17.316588845745684</v>
      </c>
      <c r="AK58" s="7">
        <v>84.218285150471758</v>
      </c>
      <c r="AL58" s="10">
        <v>1.7069425156991409</v>
      </c>
      <c r="AM58" s="7">
        <v>424.29387489361193</v>
      </c>
      <c r="AN58" s="10">
        <v>7.9195408381627912</v>
      </c>
      <c r="AO58" s="20">
        <v>20.715401873723682</v>
      </c>
      <c r="AP58" s="10">
        <v>3.1651964001643207</v>
      </c>
      <c r="AQ58" s="20">
        <v>15.395682472684731</v>
      </c>
      <c r="AR58" s="10">
        <v>3.8926120691518649</v>
      </c>
      <c r="AS58" s="10">
        <v>1.3074416907783943</v>
      </c>
      <c r="AT58" s="10">
        <v>3.8345362662849594</v>
      </c>
      <c r="AU58" s="12">
        <v>0.55961039689962622</v>
      </c>
      <c r="AV58" s="10">
        <v>3.3459008386087108</v>
      </c>
      <c r="AW58" s="12">
        <v>0.65068212111577028</v>
      </c>
      <c r="AX58" s="10">
        <v>1.8793263035214733</v>
      </c>
      <c r="AY58" s="12">
        <v>0.25489708611584233</v>
      </c>
      <c r="AZ58" s="10">
        <v>1.7069188531289385</v>
      </c>
      <c r="BA58" s="12">
        <v>0.24875013475651145</v>
      </c>
      <c r="BB58" s="10">
        <v>2.2945071736968154</v>
      </c>
      <c r="BC58" s="12">
        <v>0.19036968348324035</v>
      </c>
      <c r="BD58" s="12">
        <v>0.76621462012920394</v>
      </c>
      <c r="BE58" s="12">
        <v>0.53160655936400802</v>
      </c>
      <c r="BN58" s="3"/>
    </row>
    <row r="59" spans="2:66" x14ac:dyDescent="0.35">
      <c r="B59" s="3">
        <v>7429</v>
      </c>
      <c r="C59" s="9">
        <v>49.83</v>
      </c>
      <c r="D59" s="10">
        <v>0.94</v>
      </c>
      <c r="E59" s="10">
        <v>15.24</v>
      </c>
      <c r="F59" s="10">
        <v>10.199999999999999</v>
      </c>
      <c r="G59" s="10">
        <v>0.16</v>
      </c>
      <c r="H59" s="10">
        <v>7.39</v>
      </c>
      <c r="I59" s="10">
        <v>10.69</v>
      </c>
      <c r="J59" s="10">
        <v>2.92</v>
      </c>
      <c r="K59" s="10">
        <v>1.3</v>
      </c>
      <c r="L59" s="10">
        <v>0.24</v>
      </c>
      <c r="M59" s="10">
        <v>1.07</v>
      </c>
      <c r="N59" s="10">
        <v>0.06</v>
      </c>
      <c r="O59" s="10">
        <v>99.017959999999974</v>
      </c>
      <c r="P59" s="6">
        <v>43</v>
      </c>
      <c r="Q59" s="3">
        <v>200</v>
      </c>
      <c r="R59" s="3">
        <v>35</v>
      </c>
      <c r="S59" s="3">
        <v>295</v>
      </c>
      <c r="T59" s="3">
        <v>78</v>
      </c>
      <c r="U59" s="3">
        <v>22</v>
      </c>
      <c r="V59" s="3">
        <v>26</v>
      </c>
      <c r="W59" s="3">
        <v>451</v>
      </c>
      <c r="X59" s="3">
        <v>517</v>
      </c>
      <c r="Y59" s="3">
        <v>70</v>
      </c>
      <c r="Z59" s="21">
        <v>7.6104579763814488</v>
      </c>
      <c r="AA59" s="20">
        <v>35.211726882441944</v>
      </c>
      <c r="AB59" s="7">
        <v>5630.5158681109024</v>
      </c>
      <c r="AC59" s="7">
        <v>299.2968170586098</v>
      </c>
      <c r="AD59" s="7">
        <v>236.52943758066417</v>
      </c>
      <c r="AE59" s="20">
        <v>34.68387939964424</v>
      </c>
      <c r="AF59" s="49">
        <v>39.15677608406132</v>
      </c>
      <c r="AG59" s="20">
        <v>19.095311291854536</v>
      </c>
      <c r="AH59" s="20">
        <v>19.193570975619103</v>
      </c>
      <c r="AI59" s="7">
        <v>516.74038581252887</v>
      </c>
      <c r="AJ59" s="20">
        <v>15.159345906296185</v>
      </c>
      <c r="AK59" s="7">
        <v>65.804210095757128</v>
      </c>
      <c r="AL59" s="10">
        <v>1.3548811776392893</v>
      </c>
      <c r="AM59" s="7">
        <v>455.98305145189448</v>
      </c>
      <c r="AN59" s="10">
        <v>7.0837040792066297</v>
      </c>
      <c r="AO59" s="20">
        <v>18.290155402762892</v>
      </c>
      <c r="AP59" s="10">
        <v>2.7610337756140364</v>
      </c>
      <c r="AQ59" s="20">
        <v>13.423587136084482</v>
      </c>
      <c r="AR59" s="10">
        <v>3.4277067685929876</v>
      </c>
      <c r="AS59" s="10">
        <v>1.1479741363910414</v>
      </c>
      <c r="AT59" s="10">
        <v>3.2822267417915665</v>
      </c>
      <c r="AU59" s="12">
        <v>0.47223314853114079</v>
      </c>
      <c r="AV59" s="10">
        <v>2.9234622415728033</v>
      </c>
      <c r="AW59" s="12">
        <v>0.56686283356685296</v>
      </c>
      <c r="AX59" s="10">
        <v>1.6097238823736126</v>
      </c>
      <c r="AY59" s="12">
        <v>0.22287249338343917</v>
      </c>
      <c r="AZ59" s="10">
        <v>1.5033431761856044</v>
      </c>
      <c r="BA59" s="12">
        <v>0.21673740320917184</v>
      </c>
      <c r="BB59" s="10">
        <v>1.8717267935413053</v>
      </c>
      <c r="BC59" s="12">
        <v>0.31402514805267007</v>
      </c>
      <c r="BD59" s="12">
        <v>0.78793485527757157</v>
      </c>
      <c r="BE59" s="12">
        <v>0.47128302252760568</v>
      </c>
      <c r="BN59" s="3"/>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M356"/>
  <sheetViews>
    <sheetView topLeftCell="A315" workbookViewId="0">
      <selection activeCell="B330" sqref="B330:B356"/>
    </sheetView>
  </sheetViews>
  <sheetFormatPr defaultRowHeight="15.5" x14ac:dyDescent="0.35"/>
  <cols>
    <col min="1" max="1" width="9.08984375" style="3"/>
    <col min="2" max="2" width="12.453125" style="3" customWidth="1"/>
    <col min="3" max="3" width="16.7265625" style="3" customWidth="1"/>
    <col min="4" max="34" width="9.08984375" style="3"/>
    <col min="35" max="39" width="9.08984375" style="11"/>
  </cols>
  <sheetData>
    <row r="2" spans="2:28" x14ac:dyDescent="0.35">
      <c r="B2" s="59" t="s">
        <v>389</v>
      </c>
      <c r="C2" s="1"/>
    </row>
    <row r="4" spans="2:28" ht="17.5" x14ac:dyDescent="0.35">
      <c r="B4" s="2" t="s">
        <v>361</v>
      </c>
      <c r="C4" s="2" t="s">
        <v>384</v>
      </c>
      <c r="D4" s="8" t="s">
        <v>47</v>
      </c>
      <c r="E4" s="2" t="s">
        <v>49</v>
      </c>
      <c r="F4" s="2" t="s">
        <v>58</v>
      </c>
      <c r="G4" s="2" t="s">
        <v>57</v>
      </c>
      <c r="H4" s="2" t="s">
        <v>56</v>
      </c>
      <c r="I4" s="2" t="s">
        <v>59</v>
      </c>
      <c r="J4" s="2" t="s">
        <v>60</v>
      </c>
      <c r="K4" s="2" t="s">
        <v>63</v>
      </c>
      <c r="L4" s="4" t="s">
        <v>369</v>
      </c>
      <c r="M4" s="5" t="s">
        <v>0</v>
      </c>
    </row>
    <row r="5" spans="2:28" x14ac:dyDescent="0.35">
      <c r="B5" s="10" t="s">
        <v>17</v>
      </c>
      <c r="C5" s="19">
        <v>1</v>
      </c>
      <c r="D5" s="9">
        <v>39.33</v>
      </c>
      <c r="E5" s="12">
        <v>1.23E-2</v>
      </c>
      <c r="F5" s="10">
        <v>17.88</v>
      </c>
      <c r="G5" s="12">
        <v>0.2271</v>
      </c>
      <c r="H5" s="10">
        <v>43.61</v>
      </c>
      <c r="I5" s="12">
        <v>0.1065</v>
      </c>
      <c r="J5" s="12">
        <v>7.0099999999999996E-2</v>
      </c>
      <c r="K5" s="12"/>
      <c r="L5" s="20">
        <v>101.2359</v>
      </c>
      <c r="M5" s="21">
        <f t="shared" ref="M5:M62" si="0">H5/40.305/(H5/40.305+F5/(55.845+16))*100</f>
        <v>81.30025403276808</v>
      </c>
      <c r="N5" s="10"/>
      <c r="O5" s="10"/>
      <c r="AB5" s="7"/>
    </row>
    <row r="6" spans="2:28" x14ac:dyDescent="0.35">
      <c r="B6" s="10" t="s">
        <v>17</v>
      </c>
      <c r="C6" s="19">
        <v>2</v>
      </c>
      <c r="D6" s="9">
        <v>39.29</v>
      </c>
      <c r="E6" s="12">
        <v>7.4999999999999997E-3</v>
      </c>
      <c r="F6" s="10">
        <v>17.829999999999998</v>
      </c>
      <c r="G6" s="12">
        <v>0.24990000000000001</v>
      </c>
      <c r="H6" s="10">
        <v>43.65</v>
      </c>
      <c r="I6" s="12">
        <v>0.1067</v>
      </c>
      <c r="J6" s="12">
        <v>5.28E-2</v>
      </c>
      <c r="K6" s="12">
        <v>2.92E-2</v>
      </c>
      <c r="L6" s="20">
        <v>101.21599999999999</v>
      </c>
      <c r="M6" s="21">
        <f t="shared" si="0"/>
        <v>81.35669972887969</v>
      </c>
      <c r="N6" s="10"/>
      <c r="O6" s="10"/>
      <c r="AB6" s="7"/>
    </row>
    <row r="7" spans="2:28" x14ac:dyDescent="0.35">
      <c r="B7" s="10" t="s">
        <v>17</v>
      </c>
      <c r="C7" s="19">
        <v>3</v>
      </c>
      <c r="D7" s="9">
        <v>38.74</v>
      </c>
      <c r="E7" s="12">
        <v>1.03E-2</v>
      </c>
      <c r="F7" s="10">
        <v>20.65</v>
      </c>
      <c r="G7" s="12">
        <v>0.37880000000000003</v>
      </c>
      <c r="H7" s="10">
        <v>41.05</v>
      </c>
      <c r="I7" s="12">
        <v>0.10979999999999999</v>
      </c>
      <c r="J7" s="12">
        <v>5.0700000000000002E-2</v>
      </c>
      <c r="K7" s="12">
        <v>2.2000000000000001E-3</v>
      </c>
      <c r="L7" s="20">
        <v>100.99169999999999</v>
      </c>
      <c r="M7" s="21">
        <f t="shared" si="0"/>
        <v>77.990468422152844</v>
      </c>
      <c r="N7" s="10"/>
      <c r="O7" s="10"/>
      <c r="AB7" s="7"/>
    </row>
    <row r="8" spans="2:28" x14ac:dyDescent="0.35">
      <c r="B8" s="10" t="s">
        <v>17</v>
      </c>
      <c r="C8" s="19" t="s">
        <v>101</v>
      </c>
      <c r="D8" s="9">
        <v>39.49</v>
      </c>
      <c r="E8" s="12">
        <v>1.7100000000000001E-2</v>
      </c>
      <c r="F8" s="10">
        <v>17.329999999999998</v>
      </c>
      <c r="G8" s="12">
        <v>0.2475</v>
      </c>
      <c r="H8" s="10">
        <v>43.96</v>
      </c>
      <c r="I8" s="12">
        <v>0.15459999999999999</v>
      </c>
      <c r="J8" s="12">
        <v>6.1400000000000003E-2</v>
      </c>
      <c r="K8" s="12"/>
      <c r="L8" s="20">
        <v>101.26049999999999</v>
      </c>
      <c r="M8" s="21">
        <f t="shared" si="0"/>
        <v>81.889464685526136</v>
      </c>
      <c r="N8" s="10"/>
      <c r="O8" s="10"/>
      <c r="AB8" s="7"/>
    </row>
    <row r="9" spans="2:28" x14ac:dyDescent="0.35">
      <c r="B9" s="10" t="s">
        <v>17</v>
      </c>
      <c r="C9" s="19" t="s">
        <v>98</v>
      </c>
      <c r="D9" s="9">
        <v>39.1</v>
      </c>
      <c r="E9" s="12">
        <v>8.3999999999999995E-3</v>
      </c>
      <c r="F9" s="10">
        <v>17.02</v>
      </c>
      <c r="G9" s="12">
        <v>0.25879999999999997</v>
      </c>
      <c r="H9" s="10">
        <v>44.47</v>
      </c>
      <c r="I9" s="12">
        <v>0.153</v>
      </c>
      <c r="J9" s="12">
        <v>4.7E-2</v>
      </c>
      <c r="K9" s="12"/>
      <c r="L9" s="20">
        <v>101.05710000000001</v>
      </c>
      <c r="M9" s="21">
        <f t="shared" si="0"/>
        <v>82.324091345694555</v>
      </c>
      <c r="N9" s="10"/>
      <c r="O9" s="10"/>
      <c r="AB9" s="7"/>
    </row>
    <row r="10" spans="2:28" x14ac:dyDescent="0.35">
      <c r="B10" s="10" t="s">
        <v>17</v>
      </c>
      <c r="C10" s="19">
        <v>5</v>
      </c>
      <c r="D10" s="9">
        <v>39.17</v>
      </c>
      <c r="E10" s="12">
        <v>9.1000000000000004E-3</v>
      </c>
      <c r="F10" s="10">
        <v>17.649999999999999</v>
      </c>
      <c r="G10" s="12">
        <v>0.25369999999999998</v>
      </c>
      <c r="H10" s="10">
        <v>43.77</v>
      </c>
      <c r="I10" s="12">
        <v>0.1106</v>
      </c>
      <c r="J10" s="12">
        <v>4.07E-2</v>
      </c>
      <c r="K10" s="12"/>
      <c r="L10" s="20">
        <v>101.00409999999999</v>
      </c>
      <c r="M10" s="21">
        <f t="shared" si="0"/>
        <v>81.551450375669191</v>
      </c>
      <c r="N10" s="10"/>
      <c r="O10" s="10"/>
      <c r="AB10" s="7"/>
    </row>
    <row r="11" spans="2:28" x14ac:dyDescent="0.35">
      <c r="B11" s="10" t="s">
        <v>17</v>
      </c>
      <c r="C11" s="19">
        <v>6</v>
      </c>
      <c r="D11" s="9">
        <v>39.26</v>
      </c>
      <c r="E11" s="12">
        <v>1.72E-2</v>
      </c>
      <c r="F11" s="10">
        <v>17.87</v>
      </c>
      <c r="G11" s="12">
        <v>0.2606</v>
      </c>
      <c r="H11" s="10">
        <v>43.47</v>
      </c>
      <c r="I11" s="12">
        <v>0.10630000000000001</v>
      </c>
      <c r="J11" s="12">
        <v>4.5499999999999999E-2</v>
      </c>
      <c r="K11" s="12">
        <v>5.9999999999999995E-4</v>
      </c>
      <c r="L11" s="20">
        <v>101.0301</v>
      </c>
      <c r="M11" s="21">
        <f t="shared" si="0"/>
        <v>81.259841505560573</v>
      </c>
      <c r="N11" s="10"/>
      <c r="O11" s="10"/>
      <c r="AB11" s="7"/>
    </row>
    <row r="12" spans="2:28" x14ac:dyDescent="0.35">
      <c r="B12" s="10" t="s">
        <v>17</v>
      </c>
      <c r="C12" s="19">
        <v>7</v>
      </c>
      <c r="D12" s="9">
        <v>39.270000000000003</v>
      </c>
      <c r="E12" s="12">
        <v>1.7100000000000001E-2</v>
      </c>
      <c r="F12" s="10">
        <v>17.13</v>
      </c>
      <c r="G12" s="12">
        <v>0.23100000000000001</v>
      </c>
      <c r="H12" s="10">
        <v>43.99</v>
      </c>
      <c r="I12" s="12">
        <v>0.1045</v>
      </c>
      <c r="J12" s="12">
        <v>5.11E-2</v>
      </c>
      <c r="K12" s="12"/>
      <c r="L12" s="20">
        <v>100.7938</v>
      </c>
      <c r="M12" s="21">
        <f t="shared" si="0"/>
        <v>82.071019133206278</v>
      </c>
      <c r="N12" s="10"/>
      <c r="O12" s="10"/>
      <c r="AB12" s="7"/>
    </row>
    <row r="13" spans="2:28" x14ac:dyDescent="0.35">
      <c r="B13" s="10" t="s">
        <v>17</v>
      </c>
      <c r="C13" s="19">
        <v>8</v>
      </c>
      <c r="D13" s="9">
        <v>39.29</v>
      </c>
      <c r="E13" s="12">
        <v>8.3000000000000001E-3</v>
      </c>
      <c r="F13" s="10">
        <v>17.3</v>
      </c>
      <c r="G13" s="12">
        <v>0.24640000000000001</v>
      </c>
      <c r="H13" s="10">
        <v>43.85</v>
      </c>
      <c r="I13" s="12">
        <v>0.107</v>
      </c>
      <c r="J13" s="12">
        <v>5.2999999999999999E-2</v>
      </c>
      <c r="K13" s="12"/>
      <c r="L13" s="20">
        <v>100.85469999999999</v>
      </c>
      <c r="M13" s="21">
        <f t="shared" si="0"/>
        <v>81.878000631419496</v>
      </c>
      <c r="N13" s="10"/>
      <c r="O13" s="10"/>
      <c r="AB13" s="7"/>
    </row>
    <row r="14" spans="2:28" x14ac:dyDescent="0.35">
      <c r="B14" s="10" t="s">
        <v>17</v>
      </c>
      <c r="C14" s="19">
        <v>9</v>
      </c>
      <c r="D14" s="9">
        <v>39.299999999999997</v>
      </c>
      <c r="E14" s="12">
        <v>1.67E-2</v>
      </c>
      <c r="F14" s="10">
        <v>18.16</v>
      </c>
      <c r="G14" s="12">
        <v>0.27400000000000002</v>
      </c>
      <c r="H14" s="10">
        <v>43.13</v>
      </c>
      <c r="I14" s="12">
        <v>0.1072</v>
      </c>
      <c r="J14" s="12">
        <v>4.8500000000000001E-2</v>
      </c>
      <c r="K14" s="12">
        <v>2.86E-2</v>
      </c>
      <c r="L14" s="20">
        <v>101.06489999999999</v>
      </c>
      <c r="M14" s="21">
        <f t="shared" si="0"/>
        <v>80.892387829297277</v>
      </c>
      <c r="N14" s="10"/>
      <c r="O14" s="10"/>
      <c r="AB14" s="7"/>
    </row>
    <row r="15" spans="2:28" x14ac:dyDescent="0.35">
      <c r="B15" s="10" t="s">
        <v>17</v>
      </c>
      <c r="C15" s="19">
        <v>10</v>
      </c>
      <c r="D15" s="9">
        <v>39.31</v>
      </c>
      <c r="E15" s="12">
        <v>7.7999999999999996E-3</v>
      </c>
      <c r="F15" s="10">
        <v>17.95</v>
      </c>
      <c r="G15" s="12">
        <v>0.26329999999999998</v>
      </c>
      <c r="H15" s="10">
        <v>43.16</v>
      </c>
      <c r="I15" s="12">
        <v>0.1057</v>
      </c>
      <c r="J15" s="12">
        <v>6.3899999999999998E-2</v>
      </c>
      <c r="K15" s="12">
        <v>3.5900000000000001E-2</v>
      </c>
      <c r="L15" s="20">
        <v>100.8965</v>
      </c>
      <c r="M15" s="21">
        <f t="shared" si="0"/>
        <v>81.082189849949074</v>
      </c>
      <c r="N15" s="10"/>
      <c r="O15" s="10"/>
      <c r="AB15" s="7"/>
    </row>
    <row r="16" spans="2:28" x14ac:dyDescent="0.35">
      <c r="B16" s="10" t="s">
        <v>17</v>
      </c>
      <c r="C16" s="19">
        <v>11</v>
      </c>
      <c r="D16" s="9">
        <v>39.21</v>
      </c>
      <c r="E16" s="12">
        <v>1.6199999999999999E-2</v>
      </c>
      <c r="F16" s="10">
        <v>17.84</v>
      </c>
      <c r="G16" s="12">
        <v>0.26279999999999998</v>
      </c>
      <c r="H16" s="10">
        <v>43.49</v>
      </c>
      <c r="I16" s="12">
        <v>0.107</v>
      </c>
      <c r="J16" s="12">
        <v>3.9399999999999998E-2</v>
      </c>
      <c r="K16" s="12">
        <v>3.9600000000000003E-2</v>
      </c>
      <c r="L16" s="20">
        <v>101.00490000000001</v>
      </c>
      <c r="M16" s="21">
        <f t="shared" si="0"/>
        <v>81.292410897365812</v>
      </c>
      <c r="N16" s="10"/>
      <c r="O16" s="10"/>
      <c r="AB16" s="7"/>
    </row>
    <row r="17" spans="2:28" x14ac:dyDescent="0.35">
      <c r="B17" s="10" t="s">
        <v>17</v>
      </c>
      <c r="C17" s="19">
        <v>12</v>
      </c>
      <c r="D17" s="9">
        <v>39.26</v>
      </c>
      <c r="E17" s="12">
        <v>1.3299999999999999E-2</v>
      </c>
      <c r="F17" s="10">
        <v>17.399999999999999</v>
      </c>
      <c r="G17" s="12">
        <v>0.23150000000000001</v>
      </c>
      <c r="H17" s="10">
        <v>43.92</v>
      </c>
      <c r="I17" s="12">
        <v>0.1057</v>
      </c>
      <c r="J17" s="12">
        <v>5.7700000000000001E-2</v>
      </c>
      <c r="K17" s="12">
        <v>1.0999999999999999E-2</v>
      </c>
      <c r="L17" s="20">
        <v>100.9991</v>
      </c>
      <c r="M17" s="21">
        <f t="shared" si="0"/>
        <v>81.816064627026662</v>
      </c>
      <c r="N17" s="10"/>
      <c r="O17" s="10"/>
      <c r="AB17" s="7"/>
    </row>
    <row r="18" spans="2:28" x14ac:dyDescent="0.35">
      <c r="B18" s="10" t="s">
        <v>17</v>
      </c>
      <c r="C18" s="19">
        <v>13</v>
      </c>
      <c r="D18" s="9">
        <v>39.08</v>
      </c>
      <c r="E18" s="12">
        <v>1.1599999999999999E-2</v>
      </c>
      <c r="F18" s="10">
        <v>17.63</v>
      </c>
      <c r="G18" s="12">
        <v>0.25769999999999998</v>
      </c>
      <c r="H18" s="10">
        <v>43.95</v>
      </c>
      <c r="I18" s="12">
        <v>0.1147</v>
      </c>
      <c r="J18" s="12">
        <v>5.5E-2</v>
      </c>
      <c r="K18" s="12">
        <v>1.1999999999999999E-3</v>
      </c>
      <c r="L18" s="20">
        <v>101.1001</v>
      </c>
      <c r="M18" s="21">
        <f t="shared" si="0"/>
        <v>81.630122593791171</v>
      </c>
      <c r="N18" s="10"/>
      <c r="O18" s="10"/>
      <c r="AB18" s="7"/>
    </row>
    <row r="19" spans="2:28" x14ac:dyDescent="0.35">
      <c r="B19" s="10" t="s">
        <v>17</v>
      </c>
      <c r="C19" s="19">
        <v>14</v>
      </c>
      <c r="D19" s="9">
        <v>39.31</v>
      </c>
      <c r="E19" s="12">
        <v>1.3299999999999999E-2</v>
      </c>
      <c r="F19" s="10">
        <v>17.95</v>
      </c>
      <c r="G19" s="12">
        <v>0.24379999999999999</v>
      </c>
      <c r="H19" s="10">
        <v>43.41</v>
      </c>
      <c r="I19" s="12">
        <v>0.1072</v>
      </c>
      <c r="J19" s="12">
        <v>4.9799999999999997E-2</v>
      </c>
      <c r="K19" s="12">
        <v>2.0199999999999999E-2</v>
      </c>
      <c r="L19" s="20">
        <v>101.10420000000001</v>
      </c>
      <c r="M19" s="21">
        <f t="shared" si="0"/>
        <v>81.170623992684312</v>
      </c>
      <c r="N19" s="10"/>
      <c r="O19" s="10"/>
      <c r="AB19" s="7"/>
    </row>
    <row r="20" spans="2:28" x14ac:dyDescent="0.35">
      <c r="B20" s="10" t="s">
        <v>17</v>
      </c>
      <c r="C20" s="19">
        <v>15</v>
      </c>
      <c r="D20" s="9">
        <v>39.07</v>
      </c>
      <c r="E20" s="12">
        <v>1.1299999999999999E-2</v>
      </c>
      <c r="F20" s="10">
        <v>17.690000000000001</v>
      </c>
      <c r="G20" s="12">
        <v>0.27579999999999999</v>
      </c>
      <c r="H20" s="10">
        <v>43.64</v>
      </c>
      <c r="I20" s="12">
        <v>0.1056</v>
      </c>
      <c r="J20" s="12">
        <v>5.4699999999999999E-2</v>
      </c>
      <c r="K20" s="12"/>
      <c r="L20" s="20">
        <v>100.8473</v>
      </c>
      <c r="M20" s="21">
        <f t="shared" si="0"/>
        <v>81.472510831861626</v>
      </c>
      <c r="N20" s="10"/>
      <c r="O20" s="10"/>
      <c r="AB20" s="7"/>
    </row>
    <row r="21" spans="2:28" x14ac:dyDescent="0.35">
      <c r="B21" s="10" t="s">
        <v>17</v>
      </c>
      <c r="C21" s="19">
        <v>16</v>
      </c>
      <c r="D21" s="9">
        <v>38.97</v>
      </c>
      <c r="E21" s="12">
        <v>8.0999999999999996E-3</v>
      </c>
      <c r="F21" s="10">
        <v>18.03</v>
      </c>
      <c r="G21" s="12">
        <v>0.27789999999999998</v>
      </c>
      <c r="H21" s="10">
        <v>43.39</v>
      </c>
      <c r="I21" s="12">
        <v>0.1065</v>
      </c>
      <c r="J21" s="12">
        <v>5.1299999999999998E-2</v>
      </c>
      <c r="K21" s="12">
        <v>0.01</v>
      </c>
      <c r="L21" s="20">
        <v>100.8438</v>
      </c>
      <c r="M21" s="21">
        <f t="shared" si="0"/>
        <v>81.095499524369288</v>
      </c>
      <c r="N21" s="10"/>
      <c r="O21" s="10"/>
      <c r="AB21" s="7"/>
    </row>
    <row r="22" spans="2:28" x14ac:dyDescent="0.35">
      <c r="B22" s="10" t="s">
        <v>17</v>
      </c>
      <c r="C22" s="19">
        <v>17</v>
      </c>
      <c r="D22" s="9">
        <v>38.99</v>
      </c>
      <c r="E22" s="12">
        <v>6.3E-3</v>
      </c>
      <c r="F22" s="10">
        <v>19.34</v>
      </c>
      <c r="G22" s="12">
        <v>0.32840000000000003</v>
      </c>
      <c r="H22" s="10">
        <v>42.32</v>
      </c>
      <c r="I22" s="12">
        <v>0.10249999999999999</v>
      </c>
      <c r="J22" s="12">
        <v>6.5100000000000005E-2</v>
      </c>
      <c r="K22" s="12"/>
      <c r="L22" s="20">
        <v>101.1523</v>
      </c>
      <c r="M22" s="21">
        <f t="shared" si="0"/>
        <v>79.594163224610298</v>
      </c>
      <c r="N22" s="10"/>
      <c r="O22" s="10"/>
      <c r="AB22" s="7"/>
    </row>
    <row r="23" spans="2:28" x14ac:dyDescent="0.35">
      <c r="B23" s="10" t="s">
        <v>17</v>
      </c>
      <c r="C23" s="19">
        <v>18</v>
      </c>
      <c r="D23" s="9">
        <v>39.22</v>
      </c>
      <c r="E23" s="12">
        <v>6.1000000000000004E-3</v>
      </c>
      <c r="F23" s="10">
        <v>17.46</v>
      </c>
      <c r="G23" s="12">
        <v>0.25280000000000002</v>
      </c>
      <c r="H23" s="10">
        <v>43.89</v>
      </c>
      <c r="I23" s="12">
        <v>0.1111</v>
      </c>
      <c r="J23" s="12">
        <v>6.13E-2</v>
      </c>
      <c r="K23" s="12">
        <v>4.1000000000000003E-3</v>
      </c>
      <c r="L23" s="20">
        <v>101.00530000000001</v>
      </c>
      <c r="M23" s="21">
        <f t="shared" si="0"/>
        <v>81.754605360818616</v>
      </c>
      <c r="N23" s="10"/>
      <c r="O23" s="10"/>
      <c r="AB23" s="7"/>
    </row>
    <row r="24" spans="2:28" x14ac:dyDescent="0.35">
      <c r="B24" s="2" t="s">
        <v>17</v>
      </c>
      <c r="C24" s="22">
        <v>32</v>
      </c>
      <c r="D24" s="8">
        <v>40.35</v>
      </c>
      <c r="E24" s="13">
        <v>2.0899999999999998E-2</v>
      </c>
      <c r="F24" s="2">
        <v>11.94</v>
      </c>
      <c r="G24" s="13">
        <v>0.1923</v>
      </c>
      <c r="H24" s="2">
        <v>47.92</v>
      </c>
      <c r="I24" s="13">
        <v>0.2122</v>
      </c>
      <c r="J24" s="13">
        <v>0.18720000000000001</v>
      </c>
      <c r="K24" s="13">
        <v>0.3382</v>
      </c>
      <c r="L24" s="23">
        <v>101.16070000000001</v>
      </c>
      <c r="M24" s="24">
        <f t="shared" si="0"/>
        <v>87.736109448643944</v>
      </c>
      <c r="N24" s="10"/>
      <c r="O24" s="10"/>
      <c r="AB24" s="7"/>
    </row>
    <row r="25" spans="2:28" x14ac:dyDescent="0.35">
      <c r="B25" s="10" t="s">
        <v>393</v>
      </c>
      <c r="C25" s="19">
        <v>1</v>
      </c>
      <c r="D25" s="9">
        <v>40.200000000000003</v>
      </c>
      <c r="E25" s="12">
        <v>2.7900000000000001E-2</v>
      </c>
      <c r="F25" s="10">
        <v>10.97</v>
      </c>
      <c r="G25" s="12">
        <v>0.16239999999999999</v>
      </c>
      <c r="H25" s="10">
        <v>48.81</v>
      </c>
      <c r="I25" s="12">
        <v>0.14199999999999999</v>
      </c>
      <c r="J25" s="12">
        <v>0.28239999999999998</v>
      </c>
      <c r="K25" s="12">
        <v>9.7799999999999998E-2</v>
      </c>
      <c r="L25" s="20">
        <v>100.6925</v>
      </c>
      <c r="M25" s="21">
        <f t="shared" si="0"/>
        <v>88.803316963965898</v>
      </c>
      <c r="N25" s="10"/>
      <c r="O25" s="10"/>
      <c r="AB25" s="7"/>
    </row>
    <row r="26" spans="2:28" x14ac:dyDescent="0.35">
      <c r="B26" s="10" t="s">
        <v>393</v>
      </c>
      <c r="C26" s="19">
        <v>2</v>
      </c>
      <c r="D26" s="9">
        <v>39.590000000000003</v>
      </c>
      <c r="E26" s="12">
        <v>1.0800000000000001E-2</v>
      </c>
      <c r="F26" s="10">
        <v>12.71</v>
      </c>
      <c r="G26" s="12">
        <v>0.18290000000000001</v>
      </c>
      <c r="H26" s="10">
        <v>47.67</v>
      </c>
      <c r="I26" s="12">
        <v>0.17030000000000001</v>
      </c>
      <c r="J26" s="12">
        <v>0</v>
      </c>
      <c r="K26" s="12">
        <v>0.2177</v>
      </c>
      <c r="L26" s="20">
        <v>100.55159999999999</v>
      </c>
      <c r="M26" s="21">
        <f t="shared" si="0"/>
        <v>86.988571643231182</v>
      </c>
      <c r="N26" s="10"/>
      <c r="O26" s="10"/>
      <c r="AB26" s="7"/>
    </row>
    <row r="27" spans="2:28" x14ac:dyDescent="0.35">
      <c r="B27" s="10" t="s">
        <v>393</v>
      </c>
      <c r="C27" s="19">
        <v>3</v>
      </c>
      <c r="D27" s="9">
        <v>40.090000000000003</v>
      </c>
      <c r="E27" s="12">
        <v>2.0500000000000001E-2</v>
      </c>
      <c r="F27" s="10">
        <v>11.77</v>
      </c>
      <c r="G27" s="12">
        <v>0.17</v>
      </c>
      <c r="H27" s="10">
        <v>47.91</v>
      </c>
      <c r="I27" s="12">
        <v>0.14910000000000001</v>
      </c>
      <c r="J27" s="12">
        <v>0.21129999999999999</v>
      </c>
      <c r="K27" s="12">
        <v>5.6599999999999998E-2</v>
      </c>
      <c r="L27" s="20">
        <v>100.3775</v>
      </c>
      <c r="M27" s="21">
        <f t="shared" si="0"/>
        <v>87.887353191656246</v>
      </c>
      <c r="N27" s="10"/>
      <c r="O27" s="10"/>
      <c r="AB27" s="7"/>
    </row>
    <row r="28" spans="2:28" x14ac:dyDescent="0.35">
      <c r="B28" s="10" t="s">
        <v>393</v>
      </c>
      <c r="C28" s="19">
        <v>4</v>
      </c>
      <c r="D28" s="9">
        <v>39.270000000000003</v>
      </c>
      <c r="E28" s="12">
        <v>0.02</v>
      </c>
      <c r="F28" s="10">
        <v>16.11</v>
      </c>
      <c r="G28" s="12">
        <v>0.24690000000000001</v>
      </c>
      <c r="H28" s="10">
        <v>44.29</v>
      </c>
      <c r="I28" s="12">
        <v>0.193</v>
      </c>
      <c r="J28" s="12">
        <v>0.15959999999999999</v>
      </c>
      <c r="K28" s="12">
        <v>0.18090000000000001</v>
      </c>
      <c r="L28" s="20">
        <v>100.47029999999999</v>
      </c>
      <c r="M28" s="21">
        <f t="shared" si="0"/>
        <v>83.05252256358277</v>
      </c>
      <c r="N28" s="10"/>
      <c r="O28" s="10"/>
      <c r="AB28" s="7"/>
    </row>
    <row r="29" spans="2:28" x14ac:dyDescent="0.35">
      <c r="B29" s="10" t="s">
        <v>393</v>
      </c>
      <c r="C29" s="19" t="s">
        <v>102</v>
      </c>
      <c r="D29" s="9">
        <v>38.909999999999997</v>
      </c>
      <c r="E29" s="12">
        <v>1.7299999999999999E-2</v>
      </c>
      <c r="F29" s="10">
        <v>17.84</v>
      </c>
      <c r="G29" s="12">
        <v>0.30919999999999997</v>
      </c>
      <c r="H29" s="10">
        <v>43.34</v>
      </c>
      <c r="I29" s="12">
        <v>0.1928</v>
      </c>
      <c r="J29" s="12">
        <v>0.1007</v>
      </c>
      <c r="K29" s="12">
        <v>0.28210000000000002</v>
      </c>
      <c r="L29" s="20">
        <v>100.99209999999999</v>
      </c>
      <c r="M29" s="21">
        <f t="shared" si="0"/>
        <v>81.239810493806957</v>
      </c>
      <c r="N29" s="10"/>
      <c r="O29" s="10"/>
      <c r="AB29" s="7"/>
    </row>
    <row r="30" spans="2:28" x14ac:dyDescent="0.35">
      <c r="B30" s="10" t="s">
        <v>393</v>
      </c>
      <c r="C30" s="19">
        <v>6</v>
      </c>
      <c r="D30" s="9">
        <v>39.770000000000003</v>
      </c>
      <c r="E30" s="12">
        <v>3.0300000000000001E-2</v>
      </c>
      <c r="F30" s="10">
        <v>11.44</v>
      </c>
      <c r="G30" s="12">
        <v>0.1583</v>
      </c>
      <c r="H30" s="10">
        <v>48.1</v>
      </c>
      <c r="I30" s="12">
        <v>0.15359999999999999</v>
      </c>
      <c r="J30" s="12">
        <v>0.20949999999999999</v>
      </c>
      <c r="K30" s="12">
        <v>0.15229999999999999</v>
      </c>
      <c r="L30" s="20">
        <v>100.01390000000001</v>
      </c>
      <c r="M30" s="21">
        <f t="shared" si="0"/>
        <v>88.228011824959523</v>
      </c>
      <c r="N30" s="10"/>
      <c r="O30" s="10"/>
      <c r="AB30" s="7"/>
    </row>
    <row r="31" spans="2:28" x14ac:dyDescent="0.35">
      <c r="B31" s="10" t="s">
        <v>393</v>
      </c>
      <c r="C31" s="19">
        <v>7</v>
      </c>
      <c r="D31" s="9">
        <v>40.07</v>
      </c>
      <c r="E31" s="12">
        <v>2.5600000000000001E-2</v>
      </c>
      <c r="F31" s="10">
        <v>11.12</v>
      </c>
      <c r="G31" s="12">
        <v>0.17660000000000001</v>
      </c>
      <c r="H31" s="10">
        <v>48.39</v>
      </c>
      <c r="I31" s="12">
        <v>0.1497</v>
      </c>
      <c r="J31" s="12">
        <v>0.26950000000000002</v>
      </c>
      <c r="K31" s="12">
        <v>9.5399999999999999E-2</v>
      </c>
      <c r="L31" s="20">
        <v>100.2967</v>
      </c>
      <c r="M31" s="21">
        <f t="shared" si="0"/>
        <v>88.58043990666819</v>
      </c>
      <c r="N31" s="10"/>
      <c r="O31" s="10"/>
      <c r="AB31" s="7"/>
    </row>
    <row r="32" spans="2:28" x14ac:dyDescent="0.35">
      <c r="B32" s="10" t="s">
        <v>393</v>
      </c>
      <c r="C32" s="19">
        <v>8</v>
      </c>
      <c r="D32" s="9">
        <v>40.200000000000003</v>
      </c>
      <c r="E32" s="12">
        <v>1.66E-2</v>
      </c>
      <c r="F32" s="10">
        <v>11.42</v>
      </c>
      <c r="G32" s="12">
        <v>0.15140000000000001</v>
      </c>
      <c r="H32" s="10">
        <v>48.33</v>
      </c>
      <c r="I32" s="12">
        <v>0.14499999999999999</v>
      </c>
      <c r="J32" s="12">
        <v>0.27100000000000002</v>
      </c>
      <c r="K32" s="12">
        <v>8.1799999999999998E-2</v>
      </c>
      <c r="L32" s="20">
        <v>100.61579999999999</v>
      </c>
      <c r="M32" s="21">
        <f t="shared" si="0"/>
        <v>88.295562122199044</v>
      </c>
      <c r="N32" s="10"/>
      <c r="O32" s="10"/>
      <c r="AB32" s="7"/>
    </row>
    <row r="33" spans="2:28" x14ac:dyDescent="0.35">
      <c r="B33" s="10" t="s">
        <v>393</v>
      </c>
      <c r="C33" s="19">
        <v>9</v>
      </c>
      <c r="D33" s="9">
        <v>39.799999999999997</v>
      </c>
      <c r="E33" s="12">
        <v>1.9800000000000002E-2</v>
      </c>
      <c r="F33" s="10">
        <v>12.57</v>
      </c>
      <c r="G33" s="12">
        <v>0.17849999999999999</v>
      </c>
      <c r="H33" s="10">
        <v>47.61</v>
      </c>
      <c r="I33" s="12">
        <v>0.16139999999999999</v>
      </c>
      <c r="J33" s="12">
        <v>0.1996</v>
      </c>
      <c r="K33" s="12">
        <v>6.0299999999999999E-2</v>
      </c>
      <c r="L33" s="20">
        <v>100.59950000000001</v>
      </c>
      <c r="M33" s="21">
        <f t="shared" si="0"/>
        <v>87.099277717314465</v>
      </c>
      <c r="N33" s="10"/>
      <c r="O33" s="10"/>
      <c r="AB33" s="7"/>
    </row>
    <row r="34" spans="2:28" x14ac:dyDescent="0.35">
      <c r="B34" s="10" t="s">
        <v>393</v>
      </c>
      <c r="C34" s="19">
        <v>10</v>
      </c>
      <c r="D34" s="9">
        <v>39.72</v>
      </c>
      <c r="E34" s="12">
        <v>1.5699999999999999E-2</v>
      </c>
      <c r="F34" s="10">
        <v>12.88</v>
      </c>
      <c r="G34" s="12">
        <v>0.1966</v>
      </c>
      <c r="H34" s="10">
        <v>47.12</v>
      </c>
      <c r="I34" s="12">
        <v>0.1741</v>
      </c>
      <c r="J34" s="12">
        <v>0.13650000000000001</v>
      </c>
      <c r="K34" s="12">
        <v>4.9700000000000001E-2</v>
      </c>
      <c r="L34" s="20">
        <v>100.2925</v>
      </c>
      <c r="M34" s="21">
        <f t="shared" si="0"/>
        <v>86.704236647235234</v>
      </c>
      <c r="N34" s="10"/>
      <c r="O34" s="10"/>
      <c r="AB34" s="7"/>
    </row>
    <row r="35" spans="2:28" x14ac:dyDescent="0.35">
      <c r="B35" s="10" t="s">
        <v>393</v>
      </c>
      <c r="C35" s="19">
        <v>11</v>
      </c>
      <c r="D35" s="9">
        <v>40.020000000000003</v>
      </c>
      <c r="E35" s="12">
        <v>1.7000000000000001E-2</v>
      </c>
      <c r="F35" s="10">
        <v>12.15</v>
      </c>
      <c r="G35" s="12">
        <v>0.1928</v>
      </c>
      <c r="H35" s="10">
        <v>47.71</v>
      </c>
      <c r="I35" s="12">
        <v>0.15920000000000001</v>
      </c>
      <c r="J35" s="12">
        <v>0.20319999999999999</v>
      </c>
      <c r="K35" s="12">
        <v>2.5600000000000001E-2</v>
      </c>
      <c r="L35" s="20">
        <v>100.4777</v>
      </c>
      <c r="M35" s="21">
        <f t="shared" si="0"/>
        <v>87.499313006353887</v>
      </c>
      <c r="N35" s="10"/>
      <c r="O35" s="10"/>
      <c r="AB35" s="7"/>
    </row>
    <row r="36" spans="2:28" x14ac:dyDescent="0.35">
      <c r="B36" s="10" t="s">
        <v>393</v>
      </c>
      <c r="C36" s="19">
        <v>12</v>
      </c>
      <c r="D36" s="9">
        <v>39.99</v>
      </c>
      <c r="E36" s="12">
        <v>1.8499999999999999E-2</v>
      </c>
      <c r="F36" s="10">
        <v>12.65</v>
      </c>
      <c r="G36" s="12">
        <v>0.188</v>
      </c>
      <c r="H36" s="10">
        <v>47.37</v>
      </c>
      <c r="I36" s="12">
        <v>0.13439999999999999</v>
      </c>
      <c r="J36" s="12">
        <v>0.16020000000000001</v>
      </c>
      <c r="K36" s="12">
        <v>5.6500000000000002E-2</v>
      </c>
      <c r="L36" s="20">
        <v>100.5676</v>
      </c>
      <c r="M36" s="21">
        <f t="shared" si="0"/>
        <v>86.970663499504326</v>
      </c>
      <c r="N36" s="10"/>
      <c r="O36" s="10"/>
      <c r="AB36" s="7"/>
    </row>
    <row r="37" spans="2:28" x14ac:dyDescent="0.35">
      <c r="B37" s="10" t="s">
        <v>393</v>
      </c>
      <c r="C37" s="19">
        <v>13</v>
      </c>
      <c r="D37" s="9">
        <v>40.159999999999997</v>
      </c>
      <c r="E37" s="12">
        <v>1.46E-2</v>
      </c>
      <c r="F37" s="10">
        <v>10.87</v>
      </c>
      <c r="G37" s="12">
        <v>0.1595</v>
      </c>
      <c r="H37" s="10">
        <v>48.72</v>
      </c>
      <c r="I37" s="12">
        <v>0.14410000000000001</v>
      </c>
      <c r="J37" s="12">
        <v>0.2671</v>
      </c>
      <c r="K37" s="12">
        <v>0.26219999999999999</v>
      </c>
      <c r="L37" s="20">
        <v>100.59739999999999</v>
      </c>
      <c r="M37" s="21">
        <f t="shared" si="0"/>
        <v>88.875814217879523</v>
      </c>
      <c r="N37" s="10"/>
      <c r="O37" s="10"/>
      <c r="AB37" s="7"/>
    </row>
    <row r="38" spans="2:28" x14ac:dyDescent="0.35">
      <c r="B38" s="10" t="s">
        <v>393</v>
      </c>
      <c r="C38" s="19">
        <v>14</v>
      </c>
      <c r="D38" s="9">
        <v>40.1</v>
      </c>
      <c r="E38" s="12">
        <v>2.3599999999999999E-2</v>
      </c>
      <c r="F38" s="10">
        <v>11.2</v>
      </c>
      <c r="G38" s="12">
        <v>0.17680000000000001</v>
      </c>
      <c r="H38" s="10">
        <v>48.56</v>
      </c>
      <c r="I38" s="12">
        <v>0.13539999999999999</v>
      </c>
      <c r="J38" s="12">
        <v>0.25679999999999997</v>
      </c>
      <c r="K38" s="12">
        <v>6.1899999999999997E-2</v>
      </c>
      <c r="L38" s="20">
        <v>100.51439999999999</v>
      </c>
      <c r="M38" s="21">
        <f t="shared" si="0"/>
        <v>88.543349424187937</v>
      </c>
      <c r="N38" s="10"/>
      <c r="O38" s="10"/>
      <c r="AB38" s="7"/>
    </row>
    <row r="39" spans="2:28" x14ac:dyDescent="0.35">
      <c r="B39" s="10" t="s">
        <v>393</v>
      </c>
      <c r="C39" s="19" t="s">
        <v>103</v>
      </c>
      <c r="D39" s="9">
        <v>40.090000000000003</v>
      </c>
      <c r="E39" s="12">
        <v>1.4999999999999999E-2</v>
      </c>
      <c r="F39" s="10">
        <v>11.14</v>
      </c>
      <c r="G39" s="12">
        <v>0.17510000000000001</v>
      </c>
      <c r="H39" s="10">
        <v>48.63</v>
      </c>
      <c r="I39" s="12">
        <v>0.1651</v>
      </c>
      <c r="J39" s="12">
        <v>0.25469999999999998</v>
      </c>
      <c r="K39" s="12">
        <v>0.20830000000000001</v>
      </c>
      <c r="L39" s="20">
        <v>100.6781</v>
      </c>
      <c r="M39" s="21">
        <f t="shared" si="0"/>
        <v>88.612270042605672</v>
      </c>
      <c r="N39" s="10"/>
      <c r="O39" s="10"/>
      <c r="AB39" s="7"/>
    </row>
    <row r="40" spans="2:28" x14ac:dyDescent="0.35">
      <c r="B40" s="10" t="s">
        <v>393</v>
      </c>
      <c r="C40" s="19" t="s">
        <v>104</v>
      </c>
      <c r="D40" s="9">
        <v>40.049999999999997</v>
      </c>
      <c r="E40" s="12">
        <v>2.5399999999999999E-2</v>
      </c>
      <c r="F40" s="10">
        <v>11.14</v>
      </c>
      <c r="G40" s="12">
        <v>0.17749999999999999</v>
      </c>
      <c r="H40" s="10">
        <v>48.61</v>
      </c>
      <c r="I40" s="12">
        <v>0.14330000000000001</v>
      </c>
      <c r="J40" s="12">
        <v>0.25840000000000002</v>
      </c>
      <c r="K40" s="12">
        <v>0.1681</v>
      </c>
      <c r="L40" s="20">
        <v>100.57259999999999</v>
      </c>
      <c r="M40" s="21">
        <f t="shared" si="0"/>
        <v>88.608118446946719</v>
      </c>
      <c r="N40" s="10"/>
      <c r="O40" s="10"/>
      <c r="AB40" s="7"/>
    </row>
    <row r="41" spans="2:28" x14ac:dyDescent="0.35">
      <c r="B41" s="10" t="s">
        <v>393</v>
      </c>
      <c r="C41" s="19">
        <v>16</v>
      </c>
      <c r="D41" s="9">
        <v>39.89</v>
      </c>
      <c r="E41" s="12">
        <v>1.89E-2</v>
      </c>
      <c r="F41" s="10">
        <v>12.84</v>
      </c>
      <c r="G41" s="12">
        <v>0.18110000000000001</v>
      </c>
      <c r="H41" s="10">
        <v>47.3</v>
      </c>
      <c r="I41" s="12">
        <v>0.1804</v>
      </c>
      <c r="J41" s="12">
        <v>0.17269999999999999</v>
      </c>
      <c r="K41" s="12">
        <v>8.8099999999999998E-2</v>
      </c>
      <c r="L41" s="20">
        <v>100.6711</v>
      </c>
      <c r="M41" s="21">
        <f t="shared" si="0"/>
        <v>86.783844372240381</v>
      </c>
      <c r="N41" s="10"/>
      <c r="O41" s="10"/>
      <c r="AB41" s="7"/>
    </row>
    <row r="42" spans="2:28" x14ac:dyDescent="0.35">
      <c r="B42" s="10" t="s">
        <v>393</v>
      </c>
      <c r="C42" s="19">
        <v>17</v>
      </c>
      <c r="D42" s="9">
        <v>40.22</v>
      </c>
      <c r="E42" s="12">
        <v>6.1999999999999998E-3</v>
      </c>
      <c r="F42" s="10">
        <v>11.45</v>
      </c>
      <c r="G42" s="12">
        <v>0.17560000000000001</v>
      </c>
      <c r="H42" s="10">
        <v>48.33</v>
      </c>
      <c r="I42" s="12">
        <v>0.1431</v>
      </c>
      <c r="J42" s="12">
        <v>0.25480000000000003</v>
      </c>
      <c r="K42" s="12">
        <v>7.3999999999999996E-2</v>
      </c>
      <c r="L42" s="20">
        <v>100.6536</v>
      </c>
      <c r="M42" s="21">
        <f t="shared" si="0"/>
        <v>88.268422045253331</v>
      </c>
      <c r="N42" s="10"/>
      <c r="O42" s="10"/>
      <c r="AB42" s="7"/>
    </row>
    <row r="43" spans="2:28" x14ac:dyDescent="0.35">
      <c r="B43" s="10" t="s">
        <v>393</v>
      </c>
      <c r="C43" s="19">
        <v>18</v>
      </c>
      <c r="D43" s="9">
        <v>40.049999999999997</v>
      </c>
      <c r="E43" s="12">
        <v>2.1399999999999999E-2</v>
      </c>
      <c r="F43" s="10">
        <v>12.79</v>
      </c>
      <c r="G43" s="12">
        <v>0.2014</v>
      </c>
      <c r="H43" s="10">
        <v>47.23</v>
      </c>
      <c r="I43" s="12">
        <v>0.1968</v>
      </c>
      <c r="J43" s="12">
        <v>0.15709999999999999</v>
      </c>
      <c r="K43" s="12">
        <v>0.39229999999999998</v>
      </c>
      <c r="L43" s="20">
        <v>101.0389</v>
      </c>
      <c r="M43" s="21">
        <f t="shared" si="0"/>
        <v>86.811583517073259</v>
      </c>
      <c r="N43" s="10"/>
      <c r="O43" s="10"/>
      <c r="AB43" s="7"/>
    </row>
    <row r="44" spans="2:28" x14ac:dyDescent="0.35">
      <c r="B44" s="10" t="s">
        <v>393</v>
      </c>
      <c r="C44" s="19">
        <v>26</v>
      </c>
      <c r="D44" s="9">
        <v>40.19</v>
      </c>
      <c r="E44" s="12">
        <v>1.1900000000000001E-2</v>
      </c>
      <c r="F44" s="10">
        <v>11.5</v>
      </c>
      <c r="G44" s="12">
        <v>0.1686</v>
      </c>
      <c r="H44" s="10">
        <v>48.42</v>
      </c>
      <c r="I44" s="12">
        <v>0.1726</v>
      </c>
      <c r="J44" s="12">
        <v>0.2392</v>
      </c>
      <c r="K44" s="12">
        <v>0.85980000000000001</v>
      </c>
      <c r="L44" s="20">
        <v>101.562</v>
      </c>
      <c r="M44" s="21">
        <f t="shared" si="0"/>
        <v>88.242541858917662</v>
      </c>
      <c r="N44" s="10"/>
      <c r="O44" s="10"/>
      <c r="AB44" s="7"/>
    </row>
    <row r="45" spans="2:28" x14ac:dyDescent="0.35">
      <c r="B45" s="10" t="s">
        <v>393</v>
      </c>
      <c r="C45" s="19" t="s">
        <v>67</v>
      </c>
      <c r="D45" s="9">
        <v>39.619999999999997</v>
      </c>
      <c r="E45" s="12">
        <v>0.02</v>
      </c>
      <c r="F45" s="10">
        <v>11.57</v>
      </c>
      <c r="G45" s="12">
        <v>0.18490000000000001</v>
      </c>
      <c r="H45" s="10">
        <v>48.44</v>
      </c>
      <c r="I45" s="12">
        <v>0.1789</v>
      </c>
      <c r="J45" s="12">
        <v>0.22489999999999999</v>
      </c>
      <c r="K45" s="12">
        <v>0.32569999999999999</v>
      </c>
      <c r="L45" s="20">
        <v>100.5643</v>
      </c>
      <c r="M45" s="21">
        <f t="shared" si="0"/>
        <v>88.183738168141431</v>
      </c>
      <c r="N45" s="10"/>
      <c r="O45" s="10"/>
      <c r="AB45" s="7"/>
    </row>
    <row r="46" spans="2:28" x14ac:dyDescent="0.35">
      <c r="B46" s="2" t="s">
        <v>393</v>
      </c>
      <c r="C46" s="22" t="s">
        <v>68</v>
      </c>
      <c r="D46" s="8">
        <v>39.86</v>
      </c>
      <c r="E46" s="13">
        <v>2.18E-2</v>
      </c>
      <c r="F46" s="2">
        <v>12</v>
      </c>
      <c r="G46" s="13">
        <v>0.18099999999999999</v>
      </c>
      <c r="H46" s="2">
        <v>47.83</v>
      </c>
      <c r="I46" s="13">
        <v>0.1651</v>
      </c>
      <c r="J46" s="13">
        <v>0.19339999999999999</v>
      </c>
      <c r="K46" s="13">
        <v>0.13569999999999999</v>
      </c>
      <c r="L46" s="23">
        <v>100.3869</v>
      </c>
      <c r="M46" s="24">
        <f t="shared" si="0"/>
        <v>87.661754680575967</v>
      </c>
      <c r="N46" s="10"/>
      <c r="O46" s="10"/>
      <c r="AB46" s="7"/>
    </row>
    <row r="47" spans="2:28" x14ac:dyDescent="0.35">
      <c r="B47" s="3" t="s">
        <v>312</v>
      </c>
      <c r="C47" s="19">
        <v>2</v>
      </c>
      <c r="D47" s="9">
        <v>39.31</v>
      </c>
      <c r="E47" s="12">
        <v>5.7999999999999996E-3</v>
      </c>
      <c r="F47" s="10">
        <v>16.05</v>
      </c>
      <c r="G47" s="12">
        <v>0.26540000000000002</v>
      </c>
      <c r="H47" s="10">
        <v>45.12</v>
      </c>
      <c r="I47" s="12">
        <v>0.13439999999999999</v>
      </c>
      <c r="J47" s="12">
        <v>9.3100000000000002E-2</v>
      </c>
      <c r="K47" s="12"/>
      <c r="L47" s="20">
        <v>100.9786</v>
      </c>
      <c r="M47" s="21">
        <f t="shared" si="0"/>
        <v>83.364065291675601</v>
      </c>
      <c r="N47" s="10"/>
      <c r="O47" s="10"/>
      <c r="AB47" s="7"/>
    </row>
    <row r="48" spans="2:28" x14ac:dyDescent="0.35">
      <c r="B48" s="3" t="s">
        <v>312</v>
      </c>
      <c r="C48" s="19">
        <v>3</v>
      </c>
      <c r="D48" s="9">
        <v>39.42</v>
      </c>
      <c r="E48" s="12">
        <v>1.6E-2</v>
      </c>
      <c r="F48" s="10">
        <v>15.9</v>
      </c>
      <c r="G48" s="12">
        <v>0.2475</v>
      </c>
      <c r="H48" s="10">
        <v>44.84</v>
      </c>
      <c r="I48" s="12">
        <v>0.1245</v>
      </c>
      <c r="J48" s="12">
        <v>9.3600000000000003E-2</v>
      </c>
      <c r="K48" s="12">
        <v>8.9999999999999998E-4</v>
      </c>
      <c r="L48" s="20">
        <v>100.64239999999999</v>
      </c>
      <c r="M48" s="21">
        <f t="shared" si="0"/>
        <v>83.407908695036753</v>
      </c>
      <c r="N48" s="10"/>
      <c r="O48" s="10"/>
      <c r="AB48" s="7"/>
    </row>
    <row r="49" spans="2:28" x14ac:dyDescent="0.35">
      <c r="B49" s="3" t="s">
        <v>312</v>
      </c>
      <c r="C49" s="19">
        <v>4</v>
      </c>
      <c r="D49" s="9">
        <v>38.86</v>
      </c>
      <c r="E49" s="12">
        <v>1.2200000000000001E-2</v>
      </c>
      <c r="F49" s="10">
        <v>17.989999999999998</v>
      </c>
      <c r="G49" s="12">
        <v>0.3034</v>
      </c>
      <c r="H49" s="10">
        <v>43.44</v>
      </c>
      <c r="I49" s="12">
        <v>0.1265</v>
      </c>
      <c r="J49" s="12">
        <v>0.1026</v>
      </c>
      <c r="K49" s="12">
        <v>2.2800000000000001E-2</v>
      </c>
      <c r="L49" s="20">
        <v>100.8574</v>
      </c>
      <c r="M49" s="21">
        <f t="shared" si="0"/>
        <v>81.147150619778103</v>
      </c>
      <c r="N49" s="10"/>
      <c r="O49" s="10"/>
      <c r="AB49" s="7"/>
    </row>
    <row r="50" spans="2:28" x14ac:dyDescent="0.35">
      <c r="B50" s="3" t="s">
        <v>312</v>
      </c>
      <c r="C50" s="19">
        <v>5</v>
      </c>
      <c r="D50" s="9">
        <v>38.979999999999997</v>
      </c>
      <c r="E50" s="12">
        <v>1.3100000000000001E-2</v>
      </c>
      <c r="F50" s="10">
        <v>17.84</v>
      </c>
      <c r="G50" s="12">
        <v>0.31069999999999998</v>
      </c>
      <c r="H50" s="10">
        <v>43.44</v>
      </c>
      <c r="I50" s="12">
        <v>0.1203</v>
      </c>
      <c r="J50" s="12">
        <v>0.1056</v>
      </c>
      <c r="K50" s="12"/>
      <c r="L50" s="20">
        <v>100.8096</v>
      </c>
      <c r="M50" s="21">
        <f t="shared" si="0"/>
        <v>81.274910234094492</v>
      </c>
      <c r="N50" s="10"/>
      <c r="O50" s="10"/>
      <c r="AB50" s="7"/>
    </row>
    <row r="51" spans="2:28" x14ac:dyDescent="0.35">
      <c r="B51" s="3" t="s">
        <v>312</v>
      </c>
      <c r="C51" s="19">
        <v>6</v>
      </c>
      <c r="D51" s="9">
        <v>39.15</v>
      </c>
      <c r="E51" s="12">
        <v>1.2999999999999999E-2</v>
      </c>
      <c r="F51" s="10">
        <v>16.37</v>
      </c>
      <c r="G51" s="12">
        <v>0.2457</v>
      </c>
      <c r="H51" s="10">
        <v>44.74</v>
      </c>
      <c r="I51" s="12">
        <v>0.13350000000000001</v>
      </c>
      <c r="J51" s="12">
        <v>8.6599999999999996E-2</v>
      </c>
      <c r="K51" s="12">
        <v>4.8999999999999998E-3</v>
      </c>
      <c r="L51" s="20">
        <v>100.7437</v>
      </c>
      <c r="M51" s="21">
        <f t="shared" si="0"/>
        <v>82.969299894481054</v>
      </c>
      <c r="N51" s="10"/>
      <c r="O51" s="10"/>
      <c r="AB51" s="7"/>
    </row>
    <row r="52" spans="2:28" x14ac:dyDescent="0.35">
      <c r="B52" s="3" t="s">
        <v>312</v>
      </c>
      <c r="C52" s="19">
        <v>8</v>
      </c>
      <c r="D52" s="9">
        <v>38.549999999999997</v>
      </c>
      <c r="E52" s="12">
        <v>1.43E-2</v>
      </c>
      <c r="F52" s="10">
        <v>19.100000000000001</v>
      </c>
      <c r="G52" s="12">
        <v>0.315</v>
      </c>
      <c r="H52" s="10">
        <v>42.35</v>
      </c>
      <c r="I52" s="12">
        <v>0.1205</v>
      </c>
      <c r="J52" s="12">
        <v>7.8100000000000003E-2</v>
      </c>
      <c r="K52" s="12">
        <v>6.7999999999999996E-3</v>
      </c>
      <c r="L52" s="20">
        <v>100.5346</v>
      </c>
      <c r="M52" s="21">
        <f t="shared" si="0"/>
        <v>79.807650503988725</v>
      </c>
    </row>
    <row r="53" spans="2:28" x14ac:dyDescent="0.35">
      <c r="B53" s="3" t="s">
        <v>312</v>
      </c>
      <c r="C53" s="19">
        <v>9</v>
      </c>
      <c r="D53" s="9">
        <v>39.229999999999997</v>
      </c>
      <c r="E53" s="12">
        <v>8.8000000000000005E-3</v>
      </c>
      <c r="F53" s="10">
        <v>16.04</v>
      </c>
      <c r="G53" s="12">
        <v>0.25440000000000002</v>
      </c>
      <c r="H53" s="10">
        <v>44.9</v>
      </c>
      <c r="I53" s="12">
        <v>0.12280000000000001</v>
      </c>
      <c r="J53" s="12">
        <v>0.1172</v>
      </c>
      <c r="K53" s="12"/>
      <c r="L53" s="20">
        <v>100.67310000000001</v>
      </c>
      <c r="M53" s="21">
        <f t="shared" si="0"/>
        <v>83.304838450477163</v>
      </c>
    </row>
    <row r="54" spans="2:28" x14ac:dyDescent="0.35">
      <c r="B54" s="3" t="s">
        <v>312</v>
      </c>
      <c r="C54" s="19">
        <v>10</v>
      </c>
      <c r="D54" s="9">
        <v>38.92</v>
      </c>
      <c r="E54" s="12">
        <v>4.8999999999999998E-3</v>
      </c>
      <c r="F54" s="10">
        <v>17.510000000000002</v>
      </c>
      <c r="G54" s="12">
        <v>0.2576</v>
      </c>
      <c r="H54" s="10">
        <v>43.8</v>
      </c>
      <c r="I54" s="12">
        <v>0.10829999999999999</v>
      </c>
      <c r="J54" s="12">
        <v>0.1255</v>
      </c>
      <c r="K54" s="12">
        <v>1.8200000000000001E-2</v>
      </c>
      <c r="L54" s="20">
        <v>100.7444</v>
      </c>
      <c r="M54" s="21">
        <f t="shared" si="0"/>
        <v>81.681217218235531</v>
      </c>
    </row>
    <row r="55" spans="2:28" x14ac:dyDescent="0.35">
      <c r="B55" s="3" t="s">
        <v>312</v>
      </c>
      <c r="C55" s="19" t="s">
        <v>105</v>
      </c>
      <c r="D55" s="9">
        <v>38.76</v>
      </c>
      <c r="E55" s="12">
        <v>1.2500000000000001E-2</v>
      </c>
      <c r="F55" s="10">
        <v>18.760000000000002</v>
      </c>
      <c r="G55" s="12">
        <v>0.28079999999999999</v>
      </c>
      <c r="H55" s="10">
        <v>42.75</v>
      </c>
      <c r="I55" s="12">
        <v>0.10929999999999999</v>
      </c>
      <c r="J55" s="12">
        <v>9.2499999999999999E-2</v>
      </c>
      <c r="K55" s="12">
        <v>2.3E-3</v>
      </c>
      <c r="L55" s="20">
        <v>100.76730000000001</v>
      </c>
      <c r="M55" s="21">
        <f t="shared" si="0"/>
        <v>80.244998586608418</v>
      </c>
    </row>
    <row r="56" spans="2:28" x14ac:dyDescent="0.35">
      <c r="B56" s="3" t="s">
        <v>312</v>
      </c>
      <c r="C56" s="19" t="s">
        <v>89</v>
      </c>
      <c r="D56" s="9">
        <v>38.93</v>
      </c>
      <c r="E56" s="12">
        <v>2.4899999999999999E-2</v>
      </c>
      <c r="F56" s="10">
        <v>19.37</v>
      </c>
      <c r="G56" s="12">
        <v>0.33450000000000002</v>
      </c>
      <c r="H56" s="10">
        <v>41.8</v>
      </c>
      <c r="I56" s="12">
        <v>0.1226</v>
      </c>
      <c r="J56" s="12">
        <v>6.5199999999999994E-2</v>
      </c>
      <c r="K56" s="12">
        <v>2.5999999999999999E-3</v>
      </c>
      <c r="L56" s="20">
        <v>100.6497</v>
      </c>
      <c r="M56" s="21">
        <f t="shared" si="0"/>
        <v>79.367252564819353</v>
      </c>
    </row>
    <row r="57" spans="2:28" x14ac:dyDescent="0.35">
      <c r="B57" s="3" t="s">
        <v>312</v>
      </c>
      <c r="C57" s="19">
        <v>12</v>
      </c>
      <c r="D57" s="9">
        <v>38.82</v>
      </c>
      <c r="E57" s="12">
        <v>4.7000000000000002E-3</v>
      </c>
      <c r="F57" s="10">
        <v>19</v>
      </c>
      <c r="G57" s="12">
        <v>0.32479999999999998</v>
      </c>
      <c r="H57" s="10">
        <v>42.36</v>
      </c>
      <c r="I57" s="12">
        <v>0.1216</v>
      </c>
      <c r="J57" s="12">
        <v>9.06E-2</v>
      </c>
      <c r="K57" s="12">
        <v>2.4199999999999999E-2</v>
      </c>
      <c r="L57" s="20">
        <v>100.7458</v>
      </c>
      <c r="M57" s="21">
        <f t="shared" si="0"/>
        <v>79.895904313750691</v>
      </c>
    </row>
    <row r="58" spans="2:28" x14ac:dyDescent="0.35">
      <c r="B58" s="3" t="s">
        <v>312</v>
      </c>
      <c r="C58" s="19">
        <v>13</v>
      </c>
      <c r="D58" s="9">
        <v>38.61</v>
      </c>
      <c r="E58" s="12">
        <v>7.7999999999999996E-3</v>
      </c>
      <c r="F58" s="10">
        <v>19.61</v>
      </c>
      <c r="G58" s="12">
        <v>0.32050000000000001</v>
      </c>
      <c r="H58" s="10">
        <v>42.02</v>
      </c>
      <c r="I58" s="12">
        <v>0.1242</v>
      </c>
      <c r="J58" s="12">
        <v>5.9499999999999997E-2</v>
      </c>
      <c r="K58" s="12">
        <v>6.7000000000000002E-3</v>
      </c>
      <c r="L58" s="20">
        <v>100.7586</v>
      </c>
      <c r="M58" s="21">
        <f t="shared" si="0"/>
        <v>79.251321752550879</v>
      </c>
    </row>
    <row r="59" spans="2:28" x14ac:dyDescent="0.35">
      <c r="B59" s="3" t="s">
        <v>312</v>
      </c>
      <c r="C59" s="19">
        <v>14</v>
      </c>
      <c r="D59" s="9">
        <v>38.99</v>
      </c>
      <c r="E59" s="12">
        <v>1.7500000000000002E-2</v>
      </c>
      <c r="F59" s="10">
        <v>17.940000000000001</v>
      </c>
      <c r="G59" s="12">
        <v>0.2792</v>
      </c>
      <c r="H59" s="10">
        <v>43.26</v>
      </c>
      <c r="I59" s="12">
        <v>0.1193</v>
      </c>
      <c r="J59" s="12">
        <v>0.10730000000000001</v>
      </c>
      <c r="K59" s="12">
        <v>3.5999999999999999E-3</v>
      </c>
      <c r="L59" s="20">
        <v>100.7169</v>
      </c>
      <c r="M59" s="21">
        <f t="shared" si="0"/>
        <v>81.126196997279933</v>
      </c>
    </row>
    <row r="60" spans="2:28" x14ac:dyDescent="0.35">
      <c r="B60" s="3" t="s">
        <v>312</v>
      </c>
      <c r="C60" s="19">
        <v>15</v>
      </c>
      <c r="D60" s="9">
        <v>39.020000000000003</v>
      </c>
      <c r="E60" s="12">
        <v>2.0400000000000001E-2</v>
      </c>
      <c r="F60" s="10">
        <v>17.22</v>
      </c>
      <c r="G60" s="12">
        <v>0.252</v>
      </c>
      <c r="H60" s="10">
        <v>43.78</v>
      </c>
      <c r="I60" s="12">
        <v>0.10979999999999999</v>
      </c>
      <c r="J60" s="12">
        <v>0.1051</v>
      </c>
      <c r="K60" s="12">
        <v>1.1299999999999999E-2</v>
      </c>
      <c r="L60" s="20">
        <v>100.51860000000001</v>
      </c>
      <c r="M60" s="21">
        <f t="shared" si="0"/>
        <v>81.923025372905983</v>
      </c>
    </row>
    <row r="61" spans="2:28" x14ac:dyDescent="0.35">
      <c r="B61" s="3" t="s">
        <v>312</v>
      </c>
      <c r="C61" s="19">
        <v>16</v>
      </c>
      <c r="D61" s="9">
        <v>39.340000000000003</v>
      </c>
      <c r="E61" s="12">
        <v>0</v>
      </c>
      <c r="F61" s="10">
        <v>16.190000000000001</v>
      </c>
      <c r="G61" s="12">
        <v>0.25130000000000002</v>
      </c>
      <c r="H61" s="10">
        <v>44.82</v>
      </c>
      <c r="I61" s="12">
        <v>0.12039999999999999</v>
      </c>
      <c r="J61" s="12">
        <v>0.1188</v>
      </c>
      <c r="K61" s="12">
        <v>9.1000000000000004E-3</v>
      </c>
      <c r="L61" s="20">
        <v>100.84950000000001</v>
      </c>
      <c r="M61" s="21">
        <f t="shared" si="0"/>
        <v>83.150008991949235</v>
      </c>
    </row>
    <row r="62" spans="2:28" x14ac:dyDescent="0.35">
      <c r="B62" s="3" t="s">
        <v>312</v>
      </c>
      <c r="C62" s="19">
        <v>17</v>
      </c>
      <c r="D62" s="9">
        <v>39.450000000000003</v>
      </c>
      <c r="E62" s="12">
        <v>1.78E-2</v>
      </c>
      <c r="F62" s="10">
        <v>16.440000000000001</v>
      </c>
      <c r="G62" s="12">
        <v>0.2581</v>
      </c>
      <c r="H62" s="10">
        <v>44.42</v>
      </c>
      <c r="I62" s="12">
        <v>0.13900000000000001</v>
      </c>
      <c r="J62" s="12">
        <v>8.4000000000000005E-2</v>
      </c>
      <c r="K62" s="12">
        <v>3.0499999999999999E-2</v>
      </c>
      <c r="L62" s="20">
        <v>100.83929999999999</v>
      </c>
      <c r="M62" s="21">
        <f t="shared" si="0"/>
        <v>82.806966459590967</v>
      </c>
    </row>
    <row r="63" spans="2:28" x14ac:dyDescent="0.35">
      <c r="B63" s="3" t="s">
        <v>312</v>
      </c>
      <c r="C63" s="19">
        <v>19</v>
      </c>
      <c r="D63" s="9">
        <v>38.700000000000003</v>
      </c>
      <c r="E63" s="12">
        <v>1.6199999999999999E-2</v>
      </c>
      <c r="F63" s="10">
        <v>19.7</v>
      </c>
      <c r="G63" s="12">
        <v>0.32040000000000002</v>
      </c>
      <c r="H63" s="10">
        <v>41.67</v>
      </c>
      <c r="I63" s="12">
        <v>0.10730000000000001</v>
      </c>
      <c r="J63" s="12">
        <v>8.1600000000000006E-2</v>
      </c>
      <c r="K63" s="12">
        <v>1.41E-2</v>
      </c>
      <c r="L63" s="20">
        <v>100.6095</v>
      </c>
      <c r="M63" s="21">
        <f t="shared" ref="M63:M124" si="1">H63/40.305/(H63/40.305+F63/(55.845+16))*100</f>
        <v>79.037682306355109</v>
      </c>
    </row>
    <row r="64" spans="2:28" x14ac:dyDescent="0.35">
      <c r="B64" s="4" t="s">
        <v>312</v>
      </c>
      <c r="C64" s="22">
        <v>30</v>
      </c>
      <c r="D64" s="8">
        <v>39</v>
      </c>
      <c r="E64" s="13">
        <v>1.7000000000000001E-2</v>
      </c>
      <c r="F64" s="2">
        <v>17.02</v>
      </c>
      <c r="G64" s="13">
        <v>0.24970000000000001</v>
      </c>
      <c r="H64" s="2">
        <v>43.98</v>
      </c>
      <c r="I64" s="13">
        <v>0.12670000000000001</v>
      </c>
      <c r="J64" s="13">
        <v>8.1100000000000005E-2</v>
      </c>
      <c r="K64" s="13">
        <v>1.4500000000000001E-2</v>
      </c>
      <c r="L64" s="23">
        <v>100.4889</v>
      </c>
      <c r="M64" s="24">
        <f t="shared" si="1"/>
        <v>82.162285162609521</v>
      </c>
    </row>
    <row r="65" spans="2:13" x14ac:dyDescent="0.35">
      <c r="B65" s="3" t="s">
        <v>313</v>
      </c>
      <c r="C65" s="19">
        <v>1</v>
      </c>
      <c r="D65" s="9">
        <v>38.17</v>
      </c>
      <c r="E65" s="12">
        <v>2.2599999999999999E-2</v>
      </c>
      <c r="F65" s="10">
        <v>22.23</v>
      </c>
      <c r="G65" s="12">
        <v>0.50660000000000005</v>
      </c>
      <c r="H65" s="10">
        <v>39.92</v>
      </c>
      <c r="I65" s="12">
        <v>0.1532</v>
      </c>
      <c r="J65" s="12">
        <v>7.3499999999999996E-2</v>
      </c>
      <c r="K65" s="12">
        <v>0.15920000000000001</v>
      </c>
      <c r="L65" s="20">
        <v>101.235</v>
      </c>
      <c r="M65" s="21">
        <f t="shared" si="1"/>
        <v>76.196269875508918</v>
      </c>
    </row>
    <row r="66" spans="2:13" x14ac:dyDescent="0.35">
      <c r="B66" s="3" t="s">
        <v>313</v>
      </c>
      <c r="C66" s="19">
        <v>2</v>
      </c>
      <c r="D66" s="9">
        <v>37.770000000000003</v>
      </c>
      <c r="E66" s="12">
        <v>1.26E-2</v>
      </c>
      <c r="F66" s="10">
        <v>24.1</v>
      </c>
      <c r="G66" s="12">
        <v>0.51910000000000001</v>
      </c>
      <c r="H66" s="10">
        <v>38.56</v>
      </c>
      <c r="I66" s="12">
        <v>0.1542</v>
      </c>
      <c r="J66" s="12">
        <v>3.5900000000000001E-2</v>
      </c>
      <c r="K66" s="12"/>
      <c r="L66" s="20">
        <v>101.15170000000001</v>
      </c>
      <c r="M66" s="21">
        <f t="shared" si="1"/>
        <v>74.039817850402883</v>
      </c>
    </row>
    <row r="67" spans="2:13" x14ac:dyDescent="0.35">
      <c r="B67" s="3" t="s">
        <v>313</v>
      </c>
      <c r="C67" s="19">
        <v>3</v>
      </c>
      <c r="D67" s="9">
        <v>38.06</v>
      </c>
      <c r="E67" s="12">
        <v>1.0200000000000001E-2</v>
      </c>
      <c r="F67" s="10">
        <v>23.14</v>
      </c>
      <c r="G67" s="12">
        <v>0.50839999999999996</v>
      </c>
      <c r="H67" s="10">
        <v>39.24</v>
      </c>
      <c r="I67" s="12">
        <v>0.1474</v>
      </c>
      <c r="J67" s="12">
        <v>5.57E-2</v>
      </c>
      <c r="K67" s="12">
        <v>7.3000000000000001E-3</v>
      </c>
      <c r="L67" s="20">
        <v>101.169</v>
      </c>
      <c r="M67" s="21">
        <f t="shared" si="1"/>
        <v>75.141428021414995</v>
      </c>
    </row>
    <row r="68" spans="2:13" x14ac:dyDescent="0.35">
      <c r="B68" s="3" t="s">
        <v>313</v>
      </c>
      <c r="C68" s="19">
        <v>4</v>
      </c>
      <c r="D68" s="9">
        <v>37.39</v>
      </c>
      <c r="E68" s="12">
        <v>1.5800000000000002E-2</v>
      </c>
      <c r="F68" s="10">
        <v>26.62</v>
      </c>
      <c r="G68" s="12">
        <v>0.62</v>
      </c>
      <c r="H68" s="10">
        <v>36.369999999999997</v>
      </c>
      <c r="I68" s="12">
        <v>0.16569999999999999</v>
      </c>
      <c r="J68" s="12">
        <v>1.67E-2</v>
      </c>
      <c r="K68" s="12">
        <v>5.8999999999999999E-3</v>
      </c>
      <c r="L68" s="20">
        <v>101.20399999999999</v>
      </c>
      <c r="M68" s="21">
        <f t="shared" si="1"/>
        <v>70.891430345747295</v>
      </c>
    </row>
    <row r="69" spans="2:13" x14ac:dyDescent="0.35">
      <c r="B69" s="3" t="s">
        <v>313</v>
      </c>
      <c r="C69" s="19">
        <v>5</v>
      </c>
      <c r="D69" s="9">
        <v>38.39</v>
      </c>
      <c r="E69" s="12">
        <v>1.43E-2</v>
      </c>
      <c r="F69" s="10">
        <v>21.48</v>
      </c>
      <c r="G69" s="12">
        <v>0.41039999999999999</v>
      </c>
      <c r="H69" s="10">
        <v>40.9</v>
      </c>
      <c r="I69" s="12">
        <v>0.14849999999999999</v>
      </c>
      <c r="J69" s="12">
        <v>5.04E-2</v>
      </c>
      <c r="K69" s="12">
        <v>3.5999999999999999E-3</v>
      </c>
      <c r="L69" s="20">
        <v>101.39709999999999</v>
      </c>
      <c r="M69" s="21">
        <f t="shared" si="1"/>
        <v>77.242292943776334</v>
      </c>
    </row>
    <row r="70" spans="2:13" x14ac:dyDescent="0.35">
      <c r="B70" s="3" t="s">
        <v>313</v>
      </c>
      <c r="C70" s="19">
        <v>6</v>
      </c>
      <c r="D70" s="9">
        <v>38.119999999999997</v>
      </c>
      <c r="E70" s="12">
        <v>1.06E-2</v>
      </c>
      <c r="F70" s="10">
        <v>22.49</v>
      </c>
      <c r="G70" s="12">
        <v>0.48320000000000002</v>
      </c>
      <c r="H70" s="10">
        <v>39.79</v>
      </c>
      <c r="I70" s="12">
        <v>0.14979999999999999</v>
      </c>
      <c r="J70" s="12">
        <v>5.0299999999999997E-2</v>
      </c>
      <c r="K70" s="12">
        <v>1.6299999999999999E-2</v>
      </c>
      <c r="L70" s="20">
        <v>101.1101</v>
      </c>
      <c r="M70" s="21">
        <f t="shared" si="1"/>
        <v>75.925151626539233</v>
      </c>
    </row>
    <row r="71" spans="2:13" x14ac:dyDescent="0.35">
      <c r="B71" s="3" t="s">
        <v>313</v>
      </c>
      <c r="C71" s="19">
        <v>7</v>
      </c>
      <c r="D71" s="9">
        <v>37.840000000000003</v>
      </c>
      <c r="E71" s="12">
        <v>1.01E-2</v>
      </c>
      <c r="F71" s="10">
        <v>24.65</v>
      </c>
      <c r="G71" s="12">
        <v>0.54300000000000004</v>
      </c>
      <c r="H71" s="10">
        <v>37.950000000000003</v>
      </c>
      <c r="I71" s="12">
        <v>0.1663</v>
      </c>
      <c r="J71" s="12">
        <v>2.9600000000000001E-2</v>
      </c>
      <c r="K71" s="12"/>
      <c r="L71" s="20">
        <v>101.1889</v>
      </c>
      <c r="M71" s="21">
        <f t="shared" si="1"/>
        <v>73.292778618271441</v>
      </c>
    </row>
    <row r="72" spans="2:13" x14ac:dyDescent="0.35">
      <c r="B72" s="3" t="s">
        <v>313</v>
      </c>
      <c r="C72" s="19">
        <v>8</v>
      </c>
      <c r="D72" s="9">
        <v>37.93</v>
      </c>
      <c r="E72" s="12">
        <v>1.26E-2</v>
      </c>
      <c r="F72" s="10">
        <v>23.2</v>
      </c>
      <c r="G72" s="12">
        <v>0.53120000000000001</v>
      </c>
      <c r="H72" s="10">
        <v>39.119999999999997</v>
      </c>
      <c r="I72" s="12">
        <v>0.156</v>
      </c>
      <c r="J72" s="12">
        <v>4.9299999999999997E-2</v>
      </c>
      <c r="K72" s="12">
        <v>8.6999999999999994E-3</v>
      </c>
      <c r="L72" s="20">
        <v>101.0078</v>
      </c>
      <c r="M72" s="21">
        <f t="shared" si="1"/>
        <v>75.035697386121569</v>
      </c>
    </row>
    <row r="73" spans="2:13" x14ac:dyDescent="0.35">
      <c r="B73" s="3" t="s">
        <v>313</v>
      </c>
      <c r="C73" s="19">
        <v>9</v>
      </c>
      <c r="D73" s="9">
        <v>37.46</v>
      </c>
      <c r="E73" s="12">
        <v>1.01E-2</v>
      </c>
      <c r="F73" s="10">
        <v>24.05</v>
      </c>
      <c r="G73" s="12">
        <v>0.58789999999999998</v>
      </c>
      <c r="H73" s="10">
        <v>38.340000000000003</v>
      </c>
      <c r="I73" s="12">
        <v>0.16250000000000001</v>
      </c>
      <c r="J73" s="12">
        <v>3.0599999999999999E-2</v>
      </c>
      <c r="K73" s="12"/>
      <c r="L73" s="20">
        <v>100.64100000000001</v>
      </c>
      <c r="M73" s="21">
        <f t="shared" si="1"/>
        <v>73.969698560172276</v>
      </c>
    </row>
    <row r="74" spans="2:13" x14ac:dyDescent="0.35">
      <c r="B74" s="3" t="s">
        <v>313</v>
      </c>
      <c r="C74" s="19">
        <v>10</v>
      </c>
      <c r="D74" s="9">
        <v>37.72</v>
      </c>
      <c r="E74" s="12">
        <v>1.32E-2</v>
      </c>
      <c r="F74" s="10">
        <v>23.62</v>
      </c>
      <c r="G74" s="12">
        <v>0.5393</v>
      </c>
      <c r="H74" s="10">
        <v>38.78</v>
      </c>
      <c r="I74" s="12">
        <v>0.16339999999999999</v>
      </c>
      <c r="J74" s="12">
        <v>3.0099999999999998E-2</v>
      </c>
      <c r="K74" s="12"/>
      <c r="L74" s="20">
        <v>100.8659</v>
      </c>
      <c r="M74" s="21">
        <f t="shared" si="1"/>
        <v>74.532769282971074</v>
      </c>
    </row>
    <row r="75" spans="2:13" x14ac:dyDescent="0.35">
      <c r="B75" s="3" t="s">
        <v>313</v>
      </c>
      <c r="C75" s="19">
        <v>11</v>
      </c>
      <c r="D75" s="9">
        <v>38.42</v>
      </c>
      <c r="E75" s="12">
        <v>1.03E-2</v>
      </c>
      <c r="F75" s="10">
        <v>20.94</v>
      </c>
      <c r="G75" s="12">
        <v>0.42520000000000002</v>
      </c>
      <c r="H75" s="10">
        <v>40.869999999999997</v>
      </c>
      <c r="I75" s="12">
        <v>0.1583</v>
      </c>
      <c r="J75" s="12">
        <v>5.8500000000000003E-2</v>
      </c>
      <c r="K75" s="12"/>
      <c r="L75" s="20">
        <v>100.8822</v>
      </c>
      <c r="M75" s="21">
        <f t="shared" si="1"/>
        <v>77.674033289255163</v>
      </c>
    </row>
    <row r="76" spans="2:13" x14ac:dyDescent="0.35">
      <c r="B76" s="3" t="s">
        <v>313</v>
      </c>
      <c r="C76" s="19">
        <v>12</v>
      </c>
      <c r="D76" s="9">
        <v>37.6</v>
      </c>
      <c r="E76" s="12">
        <v>1.8499999999999999E-2</v>
      </c>
      <c r="F76" s="10">
        <v>26.04</v>
      </c>
      <c r="G76" s="12">
        <v>0.61660000000000004</v>
      </c>
      <c r="H76" s="10">
        <v>37</v>
      </c>
      <c r="I76" s="12">
        <v>0.1462</v>
      </c>
      <c r="J76" s="12">
        <v>6.3600000000000004E-2</v>
      </c>
      <c r="K76" s="12"/>
      <c r="L76" s="20">
        <v>101.48480000000001</v>
      </c>
      <c r="M76" s="21">
        <f t="shared" si="1"/>
        <v>71.693722370461984</v>
      </c>
    </row>
    <row r="77" spans="2:13" x14ac:dyDescent="0.35">
      <c r="B77" s="3" t="s">
        <v>313</v>
      </c>
      <c r="C77" s="19">
        <v>13</v>
      </c>
      <c r="D77" s="9">
        <v>38.049999999999997</v>
      </c>
      <c r="E77" s="12">
        <v>5.4000000000000003E-3</v>
      </c>
      <c r="F77" s="10">
        <v>22.32</v>
      </c>
      <c r="G77" s="12">
        <v>0.46629999999999999</v>
      </c>
      <c r="H77" s="10">
        <v>39.99</v>
      </c>
      <c r="I77" s="12">
        <v>0.1706</v>
      </c>
      <c r="J77" s="12">
        <v>3.6299999999999999E-2</v>
      </c>
      <c r="K77" s="12"/>
      <c r="L77" s="20">
        <v>101.0386</v>
      </c>
      <c r="M77" s="21">
        <f t="shared" si="1"/>
        <v>76.154738325048598</v>
      </c>
    </row>
    <row r="78" spans="2:13" x14ac:dyDescent="0.35">
      <c r="B78" s="3" t="s">
        <v>313</v>
      </c>
      <c r="C78" s="19">
        <v>14</v>
      </c>
      <c r="D78" s="9">
        <v>38.04</v>
      </c>
      <c r="E78" s="12">
        <v>9.1000000000000004E-3</v>
      </c>
      <c r="F78" s="10">
        <v>22.17</v>
      </c>
      <c r="G78" s="12">
        <v>0.42949999999999999</v>
      </c>
      <c r="H78" s="10">
        <v>40.15</v>
      </c>
      <c r="I78" s="12">
        <v>0.14099999999999999</v>
      </c>
      <c r="J78" s="12">
        <v>4.6399999999999997E-2</v>
      </c>
      <c r="K78" s="12">
        <v>2.0999999999999999E-3</v>
      </c>
      <c r="L78" s="20">
        <v>100.9881</v>
      </c>
      <c r="M78" s="21">
        <f t="shared" si="1"/>
        <v>76.349151140193754</v>
      </c>
    </row>
    <row r="79" spans="2:13" x14ac:dyDescent="0.35">
      <c r="B79" s="3" t="s">
        <v>313</v>
      </c>
      <c r="C79" s="19">
        <v>15</v>
      </c>
      <c r="D79" s="9">
        <v>37.909999999999997</v>
      </c>
      <c r="E79" s="12">
        <v>1.04E-2</v>
      </c>
      <c r="F79" s="10">
        <v>24.22</v>
      </c>
      <c r="G79" s="12">
        <v>0.52680000000000005</v>
      </c>
      <c r="H79" s="10">
        <v>38.380000000000003</v>
      </c>
      <c r="I79" s="12">
        <v>0.14949999999999999</v>
      </c>
      <c r="J79" s="12">
        <v>4.1200000000000001E-2</v>
      </c>
      <c r="K79" s="12">
        <v>1.0800000000000001E-2</v>
      </c>
      <c r="L79" s="20">
        <v>101.2486</v>
      </c>
      <c r="M79" s="21">
        <f t="shared" si="1"/>
        <v>73.853986216299333</v>
      </c>
    </row>
    <row r="80" spans="2:13" x14ac:dyDescent="0.35">
      <c r="B80" s="3" t="s">
        <v>313</v>
      </c>
      <c r="C80" s="19">
        <v>16</v>
      </c>
      <c r="D80" s="9">
        <v>37.93</v>
      </c>
      <c r="E80" s="12">
        <v>0.01</v>
      </c>
      <c r="F80" s="10">
        <v>22.65</v>
      </c>
      <c r="G80" s="12">
        <v>0.4919</v>
      </c>
      <c r="H80" s="10">
        <v>39.57</v>
      </c>
      <c r="I80" s="12">
        <v>0.1502</v>
      </c>
      <c r="J80" s="12">
        <v>5.0500000000000003E-2</v>
      </c>
      <c r="K80" s="12"/>
      <c r="L80" s="20">
        <v>100.85250000000001</v>
      </c>
      <c r="M80" s="21">
        <f t="shared" si="1"/>
        <v>75.69347067663</v>
      </c>
    </row>
    <row r="81" spans="2:13" x14ac:dyDescent="0.35">
      <c r="B81" s="3" t="s">
        <v>313</v>
      </c>
      <c r="C81" s="19">
        <v>17</v>
      </c>
      <c r="D81" s="9">
        <v>37.74</v>
      </c>
      <c r="E81" s="12">
        <v>1.84E-2</v>
      </c>
      <c r="F81" s="10">
        <v>23.72</v>
      </c>
      <c r="G81" s="12">
        <v>0.53190000000000004</v>
      </c>
      <c r="H81" s="10">
        <v>38.78</v>
      </c>
      <c r="I81" s="12">
        <v>0.16370000000000001</v>
      </c>
      <c r="J81" s="12">
        <v>3.95E-2</v>
      </c>
      <c r="K81" s="12"/>
      <c r="L81" s="20">
        <v>100.99339999999999</v>
      </c>
      <c r="M81" s="21">
        <f t="shared" si="1"/>
        <v>74.452494141321807</v>
      </c>
    </row>
    <row r="82" spans="2:13" x14ac:dyDescent="0.35">
      <c r="B82" s="3" t="s">
        <v>313</v>
      </c>
      <c r="C82" s="19">
        <v>18</v>
      </c>
      <c r="D82" s="9">
        <v>38.28</v>
      </c>
      <c r="E82" s="12">
        <v>6.4000000000000003E-3</v>
      </c>
      <c r="F82" s="10">
        <v>21.32</v>
      </c>
      <c r="G82" s="12">
        <v>0.44119999999999998</v>
      </c>
      <c r="H82" s="10">
        <v>40.89</v>
      </c>
      <c r="I82" s="12">
        <v>0.14879999999999999</v>
      </c>
      <c r="J82" s="12">
        <v>3.6700000000000003E-2</v>
      </c>
      <c r="K82" s="12">
        <v>2.1100000000000001E-2</v>
      </c>
      <c r="L82" s="20">
        <v>101.14409999999999</v>
      </c>
      <c r="M82" s="21">
        <f t="shared" si="1"/>
        <v>77.369173154179265</v>
      </c>
    </row>
    <row r="83" spans="2:13" x14ac:dyDescent="0.35">
      <c r="B83" s="3" t="s">
        <v>313</v>
      </c>
      <c r="C83" s="19">
        <v>25</v>
      </c>
      <c r="D83" s="9">
        <v>37.47</v>
      </c>
      <c r="E83" s="12">
        <v>1.0800000000000001E-2</v>
      </c>
      <c r="F83" s="10">
        <v>26.1</v>
      </c>
      <c r="G83" s="12">
        <v>0.63819999999999999</v>
      </c>
      <c r="H83" s="10">
        <v>36.68</v>
      </c>
      <c r="I83" s="12">
        <v>0.1661</v>
      </c>
      <c r="J83" s="12">
        <v>4.0599999999999997E-2</v>
      </c>
      <c r="K83" s="12">
        <v>3.8399999999999997E-2</v>
      </c>
      <c r="L83" s="20">
        <v>101.14409999999999</v>
      </c>
      <c r="M83" s="21">
        <f t="shared" si="1"/>
        <v>71.470208124239207</v>
      </c>
    </row>
    <row r="84" spans="2:13" x14ac:dyDescent="0.35">
      <c r="B84" s="4" t="s">
        <v>313</v>
      </c>
      <c r="C84" s="22">
        <v>27</v>
      </c>
      <c r="D84" s="8">
        <v>38.39</v>
      </c>
      <c r="E84" s="13">
        <v>2.3300000000000001E-2</v>
      </c>
      <c r="F84" s="2">
        <v>20.04</v>
      </c>
      <c r="G84" s="13">
        <v>0.42930000000000001</v>
      </c>
      <c r="H84" s="2">
        <v>41.75</v>
      </c>
      <c r="I84" s="13">
        <v>0.1794</v>
      </c>
      <c r="J84" s="13">
        <v>7.1599999999999997E-2</v>
      </c>
      <c r="K84" s="13">
        <v>2.1600000000000001E-2</v>
      </c>
      <c r="L84" s="23">
        <v>100.9051</v>
      </c>
      <c r="M84" s="24">
        <f t="shared" si="1"/>
        <v>78.78484155304119</v>
      </c>
    </row>
    <row r="85" spans="2:13" x14ac:dyDescent="0.35">
      <c r="B85" s="3" t="s">
        <v>22</v>
      </c>
      <c r="C85" s="19">
        <v>1</v>
      </c>
      <c r="D85" s="9">
        <v>40.25</v>
      </c>
      <c r="E85" s="12">
        <v>1.15E-2</v>
      </c>
      <c r="F85" s="10">
        <v>10.86</v>
      </c>
      <c r="G85" s="12">
        <v>0.1787</v>
      </c>
      <c r="H85" s="10">
        <v>48.87</v>
      </c>
      <c r="I85" s="12">
        <v>0.13109999999999999</v>
      </c>
      <c r="J85" s="12">
        <v>0.27029999999999998</v>
      </c>
      <c r="K85" s="12">
        <v>8.8200000000000001E-2</v>
      </c>
      <c r="L85" s="20">
        <v>100.6598</v>
      </c>
      <c r="M85" s="21">
        <f t="shared" si="1"/>
        <v>88.91524514758359</v>
      </c>
    </row>
    <row r="86" spans="2:13" x14ac:dyDescent="0.35">
      <c r="B86" s="3" t="s">
        <v>22</v>
      </c>
      <c r="C86" s="19">
        <v>2</v>
      </c>
      <c r="D86" s="9">
        <v>39.799999999999997</v>
      </c>
      <c r="E86" s="12">
        <v>1.7000000000000001E-2</v>
      </c>
      <c r="F86" s="10">
        <v>14.08</v>
      </c>
      <c r="G86" s="12">
        <v>0.2276</v>
      </c>
      <c r="H86" s="10">
        <v>46.53</v>
      </c>
      <c r="I86" s="12">
        <v>0.13589999999999999</v>
      </c>
      <c r="J86" s="12">
        <v>0.1797</v>
      </c>
      <c r="K86" s="12">
        <v>3.8699999999999998E-2</v>
      </c>
      <c r="L86" s="20">
        <v>101.0089</v>
      </c>
      <c r="M86" s="21">
        <f t="shared" si="1"/>
        <v>85.487718173053182</v>
      </c>
    </row>
    <row r="87" spans="2:13" x14ac:dyDescent="0.35">
      <c r="B87" s="3" t="s">
        <v>22</v>
      </c>
      <c r="C87" s="19">
        <v>3</v>
      </c>
      <c r="D87" s="9">
        <v>40.049999999999997</v>
      </c>
      <c r="E87" s="12">
        <v>1.7000000000000001E-2</v>
      </c>
      <c r="F87" s="10">
        <v>11.98</v>
      </c>
      <c r="G87" s="12">
        <v>0.19159999999999999</v>
      </c>
      <c r="H87" s="10">
        <v>47.89</v>
      </c>
      <c r="I87" s="12">
        <v>0.12570000000000001</v>
      </c>
      <c r="J87" s="12">
        <v>0.2258</v>
      </c>
      <c r="K87" s="12">
        <v>6.9500000000000006E-2</v>
      </c>
      <c r="L87" s="20">
        <v>100.5496</v>
      </c>
      <c r="M87" s="21">
        <f t="shared" si="1"/>
        <v>87.693320952755343</v>
      </c>
    </row>
    <row r="88" spans="2:13" x14ac:dyDescent="0.35">
      <c r="B88" s="3" t="s">
        <v>22</v>
      </c>
      <c r="C88" s="19" t="s">
        <v>101</v>
      </c>
      <c r="D88" s="9">
        <v>39.17</v>
      </c>
      <c r="E88" s="12">
        <v>1.55E-2</v>
      </c>
      <c r="F88" s="10">
        <v>17.72</v>
      </c>
      <c r="G88" s="12">
        <v>0.31180000000000002</v>
      </c>
      <c r="H88" s="10">
        <v>43.6</v>
      </c>
      <c r="I88" s="12">
        <v>0.13930000000000001</v>
      </c>
      <c r="J88" s="12">
        <v>0.182</v>
      </c>
      <c r="K88" s="12">
        <v>0.15029999999999999</v>
      </c>
      <c r="L88" s="20">
        <v>101.28879999999999</v>
      </c>
      <c r="M88" s="21">
        <f t="shared" si="1"/>
        <v>81.433059122197506</v>
      </c>
    </row>
    <row r="89" spans="2:13" x14ac:dyDescent="0.35">
      <c r="B89" s="3" t="s">
        <v>22</v>
      </c>
      <c r="C89" s="19" t="s">
        <v>98</v>
      </c>
      <c r="D89" s="9">
        <v>39.26</v>
      </c>
      <c r="E89" s="12">
        <v>1.2800000000000001E-2</v>
      </c>
      <c r="F89" s="10">
        <v>15.95</v>
      </c>
      <c r="G89" s="12">
        <v>0.26140000000000002</v>
      </c>
      <c r="H89" s="10">
        <v>45</v>
      </c>
      <c r="I89" s="12">
        <v>0.1643</v>
      </c>
      <c r="J89" s="12">
        <v>0.18590000000000001</v>
      </c>
      <c r="K89" s="12">
        <v>0.13389999999999999</v>
      </c>
      <c r="L89" s="20">
        <v>100.9682</v>
      </c>
      <c r="M89" s="21">
        <f t="shared" si="1"/>
        <v>83.413750352419086</v>
      </c>
    </row>
    <row r="90" spans="2:13" x14ac:dyDescent="0.35">
      <c r="B90" s="3" t="s">
        <v>22</v>
      </c>
      <c r="C90" s="19">
        <v>5</v>
      </c>
      <c r="D90" s="9">
        <v>38.92</v>
      </c>
      <c r="E90" s="12">
        <v>1.5100000000000001E-2</v>
      </c>
      <c r="F90" s="10">
        <v>18.850000000000001</v>
      </c>
      <c r="G90" s="12">
        <v>0.30819999999999997</v>
      </c>
      <c r="H90" s="10">
        <v>42.73</v>
      </c>
      <c r="I90" s="12">
        <v>0.2026</v>
      </c>
      <c r="J90" s="12">
        <v>9.69E-2</v>
      </c>
      <c r="K90" s="12">
        <v>0.12540000000000001</v>
      </c>
      <c r="L90" s="20">
        <v>101.24809999999999</v>
      </c>
      <c r="M90" s="21">
        <f t="shared" si="1"/>
        <v>80.161579039075818</v>
      </c>
    </row>
    <row r="91" spans="2:13" x14ac:dyDescent="0.35">
      <c r="B91" s="3" t="s">
        <v>22</v>
      </c>
      <c r="C91" s="19">
        <v>6</v>
      </c>
      <c r="D91" s="9">
        <v>38.32</v>
      </c>
      <c r="E91" s="12">
        <v>1.4200000000000001E-2</v>
      </c>
      <c r="F91" s="10">
        <v>22.41</v>
      </c>
      <c r="G91" s="12">
        <v>0.39040000000000002</v>
      </c>
      <c r="H91" s="10">
        <v>39.909999999999997</v>
      </c>
      <c r="I91" s="12">
        <v>0.14960000000000001</v>
      </c>
      <c r="J91" s="12">
        <v>0.1002</v>
      </c>
      <c r="K91" s="12">
        <v>4.0399999999999998E-2</v>
      </c>
      <c r="L91" s="20">
        <v>101.3347</v>
      </c>
      <c r="M91" s="21">
        <f t="shared" si="1"/>
        <v>76.045126080440369</v>
      </c>
    </row>
    <row r="92" spans="2:13" x14ac:dyDescent="0.35">
      <c r="B92" s="3" t="s">
        <v>22</v>
      </c>
      <c r="C92" s="19">
        <v>7</v>
      </c>
      <c r="D92" s="9">
        <v>38.369999999999997</v>
      </c>
      <c r="E92" s="12">
        <v>1.7100000000000001E-2</v>
      </c>
      <c r="F92" s="10">
        <v>22.52</v>
      </c>
      <c r="G92" s="12">
        <v>0.41689999999999999</v>
      </c>
      <c r="H92" s="10">
        <v>39.549999999999997</v>
      </c>
      <c r="I92" s="12">
        <v>0.1416</v>
      </c>
      <c r="J92" s="12">
        <v>0.182</v>
      </c>
      <c r="K92" s="12">
        <v>3.3300000000000003E-2</v>
      </c>
      <c r="L92" s="20">
        <v>101.23090000000001</v>
      </c>
      <c r="M92" s="21">
        <f t="shared" si="1"/>
        <v>75.789941174083367</v>
      </c>
    </row>
    <row r="93" spans="2:13" x14ac:dyDescent="0.35">
      <c r="B93" s="3" t="s">
        <v>22</v>
      </c>
      <c r="C93" s="19">
        <v>8</v>
      </c>
      <c r="D93" s="9">
        <v>38.69</v>
      </c>
      <c r="E93" s="12">
        <v>1.9300000000000001E-2</v>
      </c>
      <c r="F93" s="10">
        <v>19.79</v>
      </c>
      <c r="G93" s="12">
        <v>0.31009999999999999</v>
      </c>
      <c r="H93" s="10">
        <v>42.15</v>
      </c>
      <c r="I93" s="12">
        <v>0.13619999999999999</v>
      </c>
      <c r="J93" s="12">
        <v>0.1792</v>
      </c>
      <c r="K93" s="12">
        <v>8.9999999999999998E-4</v>
      </c>
      <c r="L93" s="20">
        <v>101.2757</v>
      </c>
      <c r="M93" s="21">
        <f t="shared" si="1"/>
        <v>79.151692749530724</v>
      </c>
    </row>
    <row r="94" spans="2:13" x14ac:dyDescent="0.35">
      <c r="B94" s="3" t="s">
        <v>22</v>
      </c>
      <c r="C94" s="19">
        <v>9</v>
      </c>
      <c r="D94" s="9">
        <v>40.090000000000003</v>
      </c>
      <c r="E94" s="12">
        <v>1.5599999999999999E-2</v>
      </c>
      <c r="F94" s="10">
        <v>11.12</v>
      </c>
      <c r="G94" s="12">
        <v>0.1663</v>
      </c>
      <c r="H94" s="10">
        <v>48.59</v>
      </c>
      <c r="I94" s="12">
        <v>0.12529999999999999</v>
      </c>
      <c r="J94" s="12">
        <v>0.3004</v>
      </c>
      <c r="K94" s="12">
        <v>5.2299999999999999E-2</v>
      </c>
      <c r="L94" s="20">
        <v>100.4598</v>
      </c>
      <c r="M94" s="21">
        <f t="shared" si="1"/>
        <v>88.622095611398848</v>
      </c>
    </row>
    <row r="95" spans="2:13" x14ac:dyDescent="0.35">
      <c r="B95" s="3" t="s">
        <v>22</v>
      </c>
      <c r="C95" s="19">
        <v>10</v>
      </c>
      <c r="D95" s="9">
        <v>38.93</v>
      </c>
      <c r="E95" s="12">
        <v>2.3599999999999999E-2</v>
      </c>
      <c r="F95" s="10">
        <v>18.12</v>
      </c>
      <c r="G95" s="12">
        <v>0.27279999999999999</v>
      </c>
      <c r="H95" s="10">
        <v>43.16</v>
      </c>
      <c r="I95" s="12">
        <v>0.13170000000000001</v>
      </c>
      <c r="J95" s="12">
        <v>0.25819999999999999</v>
      </c>
      <c r="K95" s="12">
        <v>6.7999999999999996E-3</v>
      </c>
      <c r="L95" s="20">
        <v>100.90300000000001</v>
      </c>
      <c r="M95" s="21">
        <f t="shared" si="1"/>
        <v>80.937178034582132</v>
      </c>
    </row>
    <row r="96" spans="2:13" x14ac:dyDescent="0.35">
      <c r="B96" s="3" t="s">
        <v>22</v>
      </c>
      <c r="C96" s="19">
        <v>11</v>
      </c>
      <c r="D96" s="9">
        <v>40.26</v>
      </c>
      <c r="E96" s="12">
        <v>2.1600000000000001E-2</v>
      </c>
      <c r="F96" s="10">
        <v>9.9600000000000009</v>
      </c>
      <c r="G96" s="12">
        <v>0.161</v>
      </c>
      <c r="H96" s="10">
        <v>49.29</v>
      </c>
      <c r="I96" s="12">
        <v>0.11550000000000001</v>
      </c>
      <c r="J96" s="12">
        <v>0.35499999999999998</v>
      </c>
      <c r="K96" s="12">
        <v>5.7700000000000001E-2</v>
      </c>
      <c r="L96" s="20">
        <v>100.22069999999999</v>
      </c>
      <c r="M96" s="21">
        <f t="shared" si="1"/>
        <v>89.81814352395034</v>
      </c>
    </row>
    <row r="97" spans="2:13" x14ac:dyDescent="0.35">
      <c r="B97" s="3" t="s">
        <v>22</v>
      </c>
      <c r="C97" s="19">
        <v>12</v>
      </c>
      <c r="D97" s="9">
        <v>40.28</v>
      </c>
      <c r="E97" s="12">
        <v>1.44E-2</v>
      </c>
      <c r="F97" s="10">
        <v>10.1</v>
      </c>
      <c r="G97" s="12">
        <v>0.14810000000000001</v>
      </c>
      <c r="H97" s="10">
        <v>49.28</v>
      </c>
      <c r="I97" s="12">
        <v>0.15870000000000001</v>
      </c>
      <c r="J97" s="12">
        <v>0.34420000000000001</v>
      </c>
      <c r="K97" s="12">
        <v>0.31430000000000002</v>
      </c>
      <c r="L97" s="20">
        <v>100.6396</v>
      </c>
      <c r="M97" s="21">
        <f t="shared" si="1"/>
        <v>89.687904462306378</v>
      </c>
    </row>
    <row r="98" spans="2:13" x14ac:dyDescent="0.35">
      <c r="B98" s="3" t="s">
        <v>22</v>
      </c>
      <c r="C98" s="19">
        <v>13</v>
      </c>
      <c r="D98" s="9">
        <v>40.17</v>
      </c>
      <c r="E98" s="12">
        <v>2.7799999999999998E-2</v>
      </c>
      <c r="F98" s="10">
        <v>10.51</v>
      </c>
      <c r="G98" s="12">
        <v>0.1535</v>
      </c>
      <c r="H98" s="10">
        <v>49.05</v>
      </c>
      <c r="I98" s="12">
        <v>0.1356</v>
      </c>
      <c r="J98" s="12">
        <v>0.28849999999999998</v>
      </c>
      <c r="K98" s="12">
        <v>5.8400000000000001E-2</v>
      </c>
      <c r="L98" s="20">
        <v>100.3937</v>
      </c>
      <c r="M98" s="21">
        <f t="shared" si="1"/>
        <v>89.26929654624827</v>
      </c>
    </row>
    <row r="99" spans="2:13" x14ac:dyDescent="0.35">
      <c r="B99" s="3" t="s">
        <v>22</v>
      </c>
      <c r="C99" s="19">
        <v>14</v>
      </c>
      <c r="D99" s="9">
        <v>37.619999999999997</v>
      </c>
      <c r="E99" s="12">
        <v>1.8599999999999998E-2</v>
      </c>
      <c r="F99" s="10">
        <v>25.46</v>
      </c>
      <c r="G99" s="12">
        <v>0.48759999999999998</v>
      </c>
      <c r="H99" s="10">
        <v>37.36</v>
      </c>
      <c r="I99" s="12">
        <v>0.21190000000000001</v>
      </c>
      <c r="J99" s="12">
        <v>6.6799999999999998E-2</v>
      </c>
      <c r="K99" s="12">
        <v>0.1087</v>
      </c>
      <c r="L99" s="20">
        <v>101.3335</v>
      </c>
      <c r="M99" s="21">
        <f t="shared" si="1"/>
        <v>72.342753385209718</v>
      </c>
    </row>
    <row r="100" spans="2:13" x14ac:dyDescent="0.35">
      <c r="B100" s="3" t="s">
        <v>22</v>
      </c>
      <c r="C100" s="19">
        <v>15</v>
      </c>
      <c r="D100" s="9">
        <v>37.450000000000003</v>
      </c>
      <c r="E100" s="12">
        <v>9.7000000000000003E-3</v>
      </c>
      <c r="F100" s="10">
        <v>26.79</v>
      </c>
      <c r="G100" s="12">
        <v>0.50219999999999998</v>
      </c>
      <c r="H100" s="10">
        <v>36.33</v>
      </c>
      <c r="I100" s="12">
        <v>0.20810000000000001</v>
      </c>
      <c r="J100" s="12">
        <v>6.5500000000000003E-2</v>
      </c>
      <c r="K100" s="12">
        <v>2.76E-2</v>
      </c>
      <c r="L100" s="20">
        <v>101.383</v>
      </c>
      <c r="M100" s="21">
        <f t="shared" si="1"/>
        <v>70.737120016104498</v>
      </c>
    </row>
    <row r="101" spans="2:13" x14ac:dyDescent="0.35">
      <c r="B101" s="3" t="s">
        <v>22</v>
      </c>
      <c r="C101" s="19">
        <v>16</v>
      </c>
      <c r="D101" s="9">
        <v>40.15</v>
      </c>
      <c r="E101" s="12">
        <v>2.7699999999999999E-2</v>
      </c>
      <c r="F101" s="10">
        <v>10.98</v>
      </c>
      <c r="G101" s="12">
        <v>0.16719999999999999</v>
      </c>
      <c r="H101" s="10">
        <v>48.73</v>
      </c>
      <c r="I101" s="12">
        <v>0.1101</v>
      </c>
      <c r="J101" s="12">
        <v>0.25840000000000002</v>
      </c>
      <c r="K101" s="12">
        <v>8.8700000000000001E-2</v>
      </c>
      <c r="L101" s="20">
        <v>100.512</v>
      </c>
      <c r="M101" s="21">
        <f t="shared" si="1"/>
        <v>88.777922056763103</v>
      </c>
    </row>
    <row r="102" spans="2:13" x14ac:dyDescent="0.35">
      <c r="B102" s="3" t="s">
        <v>22</v>
      </c>
      <c r="C102" s="19">
        <v>17</v>
      </c>
      <c r="D102" s="9">
        <v>39.81</v>
      </c>
      <c r="E102" s="12">
        <v>1.41E-2</v>
      </c>
      <c r="F102" s="10">
        <v>14.03</v>
      </c>
      <c r="G102" s="12">
        <v>0.2127</v>
      </c>
      <c r="H102" s="10">
        <v>46.49</v>
      </c>
      <c r="I102" s="12">
        <v>0.1183</v>
      </c>
      <c r="J102" s="12">
        <v>0.20119999999999999</v>
      </c>
      <c r="K102" s="12">
        <v>3.4299999999999997E-2</v>
      </c>
      <c r="L102" s="20">
        <v>100.9106</v>
      </c>
      <c r="M102" s="21">
        <f t="shared" si="1"/>
        <v>85.521151011334325</v>
      </c>
    </row>
    <row r="103" spans="2:13" x14ac:dyDescent="0.35">
      <c r="B103" s="3" t="s">
        <v>22</v>
      </c>
      <c r="C103" s="19">
        <v>18</v>
      </c>
      <c r="D103" s="9">
        <v>39.57</v>
      </c>
      <c r="E103" s="12">
        <v>1.3100000000000001E-2</v>
      </c>
      <c r="F103" s="10">
        <v>14.8</v>
      </c>
      <c r="G103" s="12">
        <v>0.24629999999999999</v>
      </c>
      <c r="H103" s="10">
        <v>45.84</v>
      </c>
      <c r="I103" s="12">
        <v>0.1366</v>
      </c>
      <c r="J103" s="12">
        <v>0.2064</v>
      </c>
      <c r="K103" s="12">
        <v>7.2099999999999997E-2</v>
      </c>
      <c r="L103" s="20">
        <v>100.8844</v>
      </c>
      <c r="M103" s="21">
        <f t="shared" si="1"/>
        <v>84.665011503670755</v>
      </c>
    </row>
    <row r="104" spans="2:13" x14ac:dyDescent="0.35">
      <c r="B104" s="3" t="s">
        <v>22</v>
      </c>
      <c r="C104" s="19">
        <v>19</v>
      </c>
      <c r="D104" s="9">
        <v>39.01</v>
      </c>
      <c r="E104" s="12">
        <v>8.8999999999999999E-3</v>
      </c>
      <c r="F104" s="10">
        <v>19.11</v>
      </c>
      <c r="G104" s="12">
        <v>0.32450000000000001</v>
      </c>
      <c r="H104" s="10">
        <v>42.23</v>
      </c>
      <c r="I104" s="12">
        <v>0.13919999999999999</v>
      </c>
      <c r="J104" s="12">
        <v>0.2447</v>
      </c>
      <c r="K104" s="12">
        <v>7.1800000000000003E-2</v>
      </c>
      <c r="L104" s="20">
        <v>101.139</v>
      </c>
      <c r="M104" s="21">
        <f t="shared" si="1"/>
        <v>79.753433988139918</v>
      </c>
    </row>
    <row r="105" spans="2:13" x14ac:dyDescent="0.35">
      <c r="B105" s="3" t="s">
        <v>22</v>
      </c>
      <c r="C105" s="19">
        <v>20</v>
      </c>
      <c r="D105" s="9">
        <v>38.54</v>
      </c>
      <c r="E105" s="12">
        <v>1.18E-2</v>
      </c>
      <c r="F105" s="10">
        <v>22.27</v>
      </c>
      <c r="G105" s="12">
        <v>0.4103</v>
      </c>
      <c r="H105" s="10">
        <v>40.1</v>
      </c>
      <c r="I105" s="12">
        <v>0.1757</v>
      </c>
      <c r="J105" s="12">
        <v>0.10730000000000001</v>
      </c>
      <c r="K105" s="12">
        <v>9.8500000000000004E-2</v>
      </c>
      <c r="L105" s="20">
        <v>101.7135</v>
      </c>
      <c r="M105" s="21">
        <f t="shared" si="1"/>
        <v>76.245227088606129</v>
      </c>
    </row>
    <row r="106" spans="2:13" x14ac:dyDescent="0.35">
      <c r="B106" s="3" t="s">
        <v>22</v>
      </c>
      <c r="C106" s="19">
        <v>27</v>
      </c>
      <c r="D106" s="9">
        <v>38.22</v>
      </c>
      <c r="E106" s="12">
        <v>1.7500000000000002E-2</v>
      </c>
      <c r="F106" s="10">
        <v>22.08</v>
      </c>
      <c r="G106" s="12">
        <v>0.39829999999999999</v>
      </c>
      <c r="H106" s="10">
        <v>40.229999999999997</v>
      </c>
      <c r="I106" s="12">
        <v>0.1638</v>
      </c>
      <c r="J106" s="12">
        <v>0.1351</v>
      </c>
      <c r="K106" s="12">
        <v>0.28899999999999998</v>
      </c>
      <c r="L106" s="20">
        <v>101.5337</v>
      </c>
      <c r="M106" s="21">
        <f t="shared" si="1"/>
        <v>76.458373385155184</v>
      </c>
    </row>
    <row r="107" spans="2:13" x14ac:dyDescent="0.35">
      <c r="B107" s="4" t="s">
        <v>22</v>
      </c>
      <c r="C107" s="22">
        <v>29</v>
      </c>
      <c r="D107" s="8">
        <v>37.799999999999997</v>
      </c>
      <c r="E107" s="13">
        <v>1.3299999999999999E-2</v>
      </c>
      <c r="F107" s="2">
        <v>27.08</v>
      </c>
      <c r="G107" s="13">
        <v>0.54149999999999998</v>
      </c>
      <c r="H107" s="2">
        <v>36.06</v>
      </c>
      <c r="I107" s="13">
        <v>0.18640000000000001</v>
      </c>
      <c r="J107" s="13">
        <v>6.4899999999999999E-2</v>
      </c>
      <c r="K107" s="13">
        <v>8.7499999999999994E-2</v>
      </c>
      <c r="L107" s="23">
        <v>101.8336</v>
      </c>
      <c r="M107" s="24">
        <f t="shared" si="1"/>
        <v>70.358417942626048</v>
      </c>
    </row>
    <row r="108" spans="2:13" x14ac:dyDescent="0.35">
      <c r="B108" s="3" t="s">
        <v>29</v>
      </c>
      <c r="C108" s="19">
        <v>1</v>
      </c>
      <c r="D108" s="9">
        <v>39.07</v>
      </c>
      <c r="E108" s="12">
        <v>2.06E-2</v>
      </c>
      <c r="F108" s="10">
        <v>17.34</v>
      </c>
      <c r="G108" s="12">
        <v>0.29549999999999998</v>
      </c>
      <c r="H108" s="10">
        <v>43.97</v>
      </c>
      <c r="I108" s="12">
        <v>0.1976</v>
      </c>
      <c r="J108" s="12">
        <v>0.1169</v>
      </c>
      <c r="K108" s="12">
        <v>1.8599999999999998E-2</v>
      </c>
      <c r="L108" s="20">
        <v>101.0292</v>
      </c>
      <c r="M108" s="21">
        <f t="shared" si="1"/>
        <v>81.884282082177918</v>
      </c>
    </row>
    <row r="109" spans="2:13" x14ac:dyDescent="0.35">
      <c r="B109" s="3" t="s">
        <v>29</v>
      </c>
      <c r="C109" s="19">
        <v>2</v>
      </c>
      <c r="D109" s="9">
        <v>39.28</v>
      </c>
      <c r="E109" s="12">
        <v>1.54E-2</v>
      </c>
      <c r="F109" s="10">
        <v>15.27</v>
      </c>
      <c r="G109" s="12">
        <v>0.2626</v>
      </c>
      <c r="H109" s="10">
        <v>45.45</v>
      </c>
      <c r="I109" s="12">
        <v>0.2321</v>
      </c>
      <c r="J109" s="12">
        <v>0.1237</v>
      </c>
      <c r="K109" s="12">
        <v>0.188</v>
      </c>
      <c r="L109" s="20">
        <v>100.8218</v>
      </c>
      <c r="M109" s="21">
        <f t="shared" si="1"/>
        <v>84.141018558845118</v>
      </c>
    </row>
    <row r="110" spans="2:13" x14ac:dyDescent="0.35">
      <c r="B110" s="3" t="s">
        <v>29</v>
      </c>
      <c r="C110" s="19">
        <v>3</v>
      </c>
      <c r="D110" s="9">
        <v>39.76</v>
      </c>
      <c r="E110" s="12">
        <v>2.8000000000000001E-2</v>
      </c>
      <c r="F110" s="10">
        <v>13.19</v>
      </c>
      <c r="G110" s="12">
        <v>0.21379999999999999</v>
      </c>
      <c r="H110" s="10">
        <v>47.17</v>
      </c>
      <c r="I110" s="12">
        <v>0.2051</v>
      </c>
      <c r="J110" s="12">
        <v>7.17E-2</v>
      </c>
      <c r="K110" s="12">
        <v>6.4999999999999997E-3</v>
      </c>
      <c r="L110" s="20">
        <v>100.645</v>
      </c>
      <c r="M110" s="21">
        <f t="shared" si="1"/>
        <v>86.440098122927395</v>
      </c>
    </row>
    <row r="111" spans="2:13" x14ac:dyDescent="0.35">
      <c r="B111" s="3" t="s">
        <v>29</v>
      </c>
      <c r="C111" s="19">
        <v>4</v>
      </c>
      <c r="D111" s="9">
        <v>38.94</v>
      </c>
      <c r="E111" s="12">
        <v>1.6199999999999999E-2</v>
      </c>
      <c r="F111" s="10">
        <v>17.93</v>
      </c>
      <c r="G111" s="12">
        <v>0.31019999999999998</v>
      </c>
      <c r="H111" s="10">
        <v>43.46</v>
      </c>
      <c r="I111" s="12">
        <v>0.22600000000000001</v>
      </c>
      <c r="J111" s="12">
        <v>0.1095</v>
      </c>
      <c r="K111" s="12">
        <v>0.40660000000000002</v>
      </c>
      <c r="L111" s="20">
        <v>101.3984</v>
      </c>
      <c r="M111" s="21">
        <f t="shared" si="1"/>
        <v>81.205232485326249</v>
      </c>
    </row>
    <row r="112" spans="2:13" x14ac:dyDescent="0.35">
      <c r="B112" s="3" t="s">
        <v>29</v>
      </c>
      <c r="C112" s="19">
        <v>5</v>
      </c>
      <c r="D112" s="9">
        <v>39.01</v>
      </c>
      <c r="E112" s="12">
        <v>2.2100000000000002E-2</v>
      </c>
      <c r="F112" s="10">
        <v>18.25</v>
      </c>
      <c r="G112" s="12">
        <v>0.3105</v>
      </c>
      <c r="H112" s="10">
        <v>43.13</v>
      </c>
      <c r="I112" s="12">
        <v>0.2195</v>
      </c>
      <c r="J112" s="12">
        <v>9.69E-2</v>
      </c>
      <c r="K112" s="12">
        <v>2.1100000000000001E-2</v>
      </c>
      <c r="L112" s="20">
        <v>101.06010000000001</v>
      </c>
      <c r="M112" s="21">
        <f t="shared" si="1"/>
        <v>80.815858188990774</v>
      </c>
    </row>
    <row r="113" spans="2:13" x14ac:dyDescent="0.35">
      <c r="B113" s="3" t="s">
        <v>29</v>
      </c>
      <c r="C113" s="19">
        <v>6</v>
      </c>
      <c r="D113" s="9">
        <v>39.85</v>
      </c>
      <c r="E113" s="12">
        <v>1.3100000000000001E-2</v>
      </c>
      <c r="F113" s="10">
        <v>12.71</v>
      </c>
      <c r="G113" s="12">
        <v>0.2112</v>
      </c>
      <c r="H113" s="10">
        <v>47.46</v>
      </c>
      <c r="I113" s="12">
        <v>0.18759999999999999</v>
      </c>
      <c r="J113" s="12">
        <v>0.15409999999999999</v>
      </c>
      <c r="K113" s="12">
        <v>4.6199999999999998E-2</v>
      </c>
      <c r="L113" s="20">
        <v>100.63209999999999</v>
      </c>
      <c r="M113" s="21">
        <f t="shared" si="1"/>
        <v>86.938518797709946</v>
      </c>
    </row>
    <row r="114" spans="2:13" x14ac:dyDescent="0.35">
      <c r="B114" s="3" t="s">
        <v>29</v>
      </c>
      <c r="C114" s="19">
        <v>7</v>
      </c>
      <c r="D114" s="9">
        <v>39.479999999999997</v>
      </c>
      <c r="E114" s="12">
        <v>2.2700000000000001E-2</v>
      </c>
      <c r="F114" s="10">
        <v>15.3</v>
      </c>
      <c r="G114" s="12">
        <v>0.25169999999999998</v>
      </c>
      <c r="H114" s="10">
        <v>45.46</v>
      </c>
      <c r="I114" s="12">
        <v>0.2344</v>
      </c>
      <c r="J114" s="12">
        <v>0.1152</v>
      </c>
      <c r="K114" s="12">
        <v>3.9600000000000003E-2</v>
      </c>
      <c r="L114" s="20">
        <v>100.90349999999999</v>
      </c>
      <c r="M114" s="21">
        <f t="shared" si="1"/>
        <v>84.117750139450493</v>
      </c>
    </row>
    <row r="115" spans="2:13" x14ac:dyDescent="0.35">
      <c r="B115" s="3" t="s">
        <v>29</v>
      </c>
      <c r="C115" s="19">
        <v>8</v>
      </c>
      <c r="D115" s="9">
        <v>39.89</v>
      </c>
      <c r="E115" s="12">
        <v>1.7999999999999999E-2</v>
      </c>
      <c r="F115" s="10">
        <v>12.02</v>
      </c>
      <c r="G115" s="12">
        <v>0.19070000000000001</v>
      </c>
      <c r="H115" s="10">
        <v>47.68</v>
      </c>
      <c r="I115" s="12">
        <v>0.1358</v>
      </c>
      <c r="J115" s="12">
        <v>0.29070000000000001</v>
      </c>
      <c r="K115" s="12">
        <v>0.12429999999999999</v>
      </c>
      <c r="L115" s="20">
        <v>100.3494</v>
      </c>
      <c r="M115" s="21">
        <f t="shared" si="1"/>
        <v>87.609675788893696</v>
      </c>
    </row>
    <row r="116" spans="2:13" x14ac:dyDescent="0.35">
      <c r="B116" s="3" t="s">
        <v>29</v>
      </c>
      <c r="C116" s="19">
        <v>9</v>
      </c>
      <c r="D116" s="9">
        <v>39.14</v>
      </c>
      <c r="E116" s="12">
        <v>2.4400000000000002E-2</v>
      </c>
      <c r="F116" s="10">
        <v>15.86</v>
      </c>
      <c r="G116" s="12">
        <v>0.29949999999999999</v>
      </c>
      <c r="H116" s="10">
        <v>45.04</v>
      </c>
      <c r="I116" s="12">
        <v>0.24249999999999999</v>
      </c>
      <c r="J116" s="12">
        <v>0.10489999999999999</v>
      </c>
      <c r="K116" s="12">
        <v>1.84E-2</v>
      </c>
      <c r="L116" s="20">
        <v>100.7296</v>
      </c>
      <c r="M116" s="21">
        <f t="shared" si="1"/>
        <v>83.504132925808733</v>
      </c>
    </row>
    <row r="117" spans="2:13" x14ac:dyDescent="0.35">
      <c r="B117" s="3" t="s">
        <v>29</v>
      </c>
      <c r="C117" s="19">
        <v>10</v>
      </c>
      <c r="D117" s="9">
        <v>38.950000000000003</v>
      </c>
      <c r="E117" s="12">
        <v>2.2200000000000001E-2</v>
      </c>
      <c r="F117" s="10">
        <v>18.14</v>
      </c>
      <c r="G117" s="12">
        <v>0.31929999999999997</v>
      </c>
      <c r="H117" s="10">
        <v>43.46</v>
      </c>
      <c r="I117" s="12">
        <v>0.2389</v>
      </c>
      <c r="J117" s="12">
        <v>9.3700000000000006E-2</v>
      </c>
      <c r="K117" s="12">
        <v>2.8E-3</v>
      </c>
      <c r="L117" s="20">
        <v>101.2268</v>
      </c>
      <c r="M117" s="21">
        <f t="shared" si="1"/>
        <v>81.026869380911421</v>
      </c>
    </row>
    <row r="118" spans="2:13" x14ac:dyDescent="0.35">
      <c r="B118" s="3" t="s">
        <v>29</v>
      </c>
      <c r="C118" s="19">
        <v>11</v>
      </c>
      <c r="D118" s="9">
        <v>38.96</v>
      </c>
      <c r="E118" s="12">
        <v>1.8800000000000001E-2</v>
      </c>
      <c r="F118" s="10">
        <v>17.59</v>
      </c>
      <c r="G118" s="12">
        <v>0.33079999999999998</v>
      </c>
      <c r="H118" s="10">
        <v>43.67</v>
      </c>
      <c r="I118" s="12">
        <v>0.23669999999999999</v>
      </c>
      <c r="J118" s="12">
        <v>8.9599999999999999E-2</v>
      </c>
      <c r="K118" s="12">
        <v>7.6E-3</v>
      </c>
      <c r="L118" s="20">
        <v>100.9034</v>
      </c>
      <c r="M118" s="21">
        <f t="shared" si="1"/>
        <v>81.568263931383129</v>
      </c>
    </row>
    <row r="119" spans="2:13" x14ac:dyDescent="0.35">
      <c r="B119" s="3" t="s">
        <v>29</v>
      </c>
      <c r="C119" s="19">
        <v>12</v>
      </c>
      <c r="D119" s="9">
        <v>39.409999999999997</v>
      </c>
      <c r="E119" s="12">
        <v>1.9699999999999999E-2</v>
      </c>
      <c r="F119" s="10">
        <v>14.89</v>
      </c>
      <c r="G119" s="12">
        <v>0.2717</v>
      </c>
      <c r="H119" s="10">
        <v>45.59</v>
      </c>
      <c r="I119" s="12">
        <v>0.24460000000000001</v>
      </c>
      <c r="J119" s="12">
        <v>0.13389999999999999</v>
      </c>
      <c r="K119" s="12">
        <v>4.0300000000000002E-2</v>
      </c>
      <c r="L119" s="20">
        <v>100.6001</v>
      </c>
      <c r="M119" s="21">
        <f t="shared" si="1"/>
        <v>84.514696604744358</v>
      </c>
    </row>
    <row r="120" spans="2:13" x14ac:dyDescent="0.35">
      <c r="B120" s="3" t="s">
        <v>29</v>
      </c>
      <c r="C120" s="19">
        <v>13</v>
      </c>
      <c r="D120" s="9">
        <v>38.6</v>
      </c>
      <c r="E120" s="12">
        <v>1.8499999999999999E-2</v>
      </c>
      <c r="F120" s="10">
        <v>17.78</v>
      </c>
      <c r="G120" s="12">
        <v>0.33589999999999998</v>
      </c>
      <c r="H120" s="10">
        <v>43.5</v>
      </c>
      <c r="I120" s="12">
        <v>0.21840000000000001</v>
      </c>
      <c r="J120" s="12">
        <v>0.1154</v>
      </c>
      <c r="K120" s="12">
        <v>2.6499999999999999E-2</v>
      </c>
      <c r="L120" s="20">
        <v>100.5946</v>
      </c>
      <c r="M120" s="21">
        <f t="shared" si="1"/>
        <v>81.347079414549185</v>
      </c>
    </row>
    <row r="121" spans="2:13" x14ac:dyDescent="0.35">
      <c r="B121" s="3" t="s">
        <v>29</v>
      </c>
      <c r="C121" s="19">
        <v>14</v>
      </c>
      <c r="D121" s="9">
        <v>39.450000000000003</v>
      </c>
      <c r="E121" s="12">
        <v>2.0199999999999999E-2</v>
      </c>
      <c r="F121" s="10">
        <v>14.44</v>
      </c>
      <c r="G121" s="12">
        <v>0.2712</v>
      </c>
      <c r="H121" s="10">
        <v>45.99</v>
      </c>
      <c r="I121" s="12">
        <v>0.2397</v>
      </c>
      <c r="J121" s="12">
        <v>0.1414</v>
      </c>
      <c r="K121" s="12">
        <v>1.06E-2</v>
      </c>
      <c r="L121" s="20">
        <v>100.563</v>
      </c>
      <c r="M121" s="21">
        <f t="shared" si="1"/>
        <v>85.023652230099117</v>
      </c>
    </row>
    <row r="122" spans="2:13" x14ac:dyDescent="0.35">
      <c r="B122" s="3" t="s">
        <v>29</v>
      </c>
      <c r="C122" s="19">
        <v>15</v>
      </c>
      <c r="D122" s="9">
        <v>39.4</v>
      </c>
      <c r="E122" s="12">
        <v>2.07E-2</v>
      </c>
      <c r="F122" s="10">
        <v>15.24</v>
      </c>
      <c r="G122" s="12">
        <v>0.27289999999999998</v>
      </c>
      <c r="H122" s="10">
        <v>45.3</v>
      </c>
      <c r="I122" s="12">
        <v>0.24809999999999999</v>
      </c>
      <c r="J122" s="12">
        <v>0.11459999999999999</v>
      </c>
      <c r="K122" s="12">
        <v>1.9800000000000002E-2</v>
      </c>
      <c r="L122" s="20">
        <v>100.616</v>
      </c>
      <c r="M122" s="21">
        <f t="shared" si="1"/>
        <v>84.12313996902472</v>
      </c>
    </row>
    <row r="123" spans="2:13" x14ac:dyDescent="0.35">
      <c r="B123" s="3" t="s">
        <v>29</v>
      </c>
      <c r="C123" s="19">
        <v>16</v>
      </c>
      <c r="D123" s="9">
        <v>39.01</v>
      </c>
      <c r="E123" s="12">
        <v>2.86E-2</v>
      </c>
      <c r="F123" s="10">
        <v>17.440000000000001</v>
      </c>
      <c r="G123" s="12">
        <v>0.33579999999999999</v>
      </c>
      <c r="H123" s="10">
        <v>43.45</v>
      </c>
      <c r="I123" s="12">
        <v>0.2316</v>
      </c>
      <c r="J123" s="12">
        <v>8.7800000000000003E-2</v>
      </c>
      <c r="K123" s="12">
        <v>0.11700000000000001</v>
      </c>
      <c r="L123" s="20">
        <v>100.7007</v>
      </c>
      <c r="M123" s="21">
        <f t="shared" si="1"/>
        <v>81.621030750151164</v>
      </c>
    </row>
    <row r="124" spans="2:13" x14ac:dyDescent="0.35">
      <c r="B124" s="3" t="s">
        <v>29</v>
      </c>
      <c r="C124" s="19">
        <v>17</v>
      </c>
      <c r="D124" s="9">
        <v>39.67</v>
      </c>
      <c r="E124" s="12">
        <v>2.8899999999999999E-2</v>
      </c>
      <c r="F124" s="10">
        <v>12.79</v>
      </c>
      <c r="G124" s="12">
        <v>0.2051</v>
      </c>
      <c r="H124" s="10">
        <v>47.2</v>
      </c>
      <c r="I124" s="12">
        <v>0.21890000000000001</v>
      </c>
      <c r="J124" s="12">
        <v>0.13370000000000001</v>
      </c>
      <c r="K124" s="12">
        <v>3.3399999999999999E-2</v>
      </c>
      <c r="L124" s="20">
        <v>100.2799</v>
      </c>
      <c r="M124" s="21">
        <f t="shared" si="1"/>
        <v>86.804307173711919</v>
      </c>
    </row>
    <row r="125" spans="2:13" x14ac:dyDescent="0.35">
      <c r="B125" s="3" t="s">
        <v>29</v>
      </c>
      <c r="C125" s="19">
        <v>18</v>
      </c>
      <c r="D125" s="9">
        <v>40.229999999999997</v>
      </c>
      <c r="E125" s="12">
        <v>2.3599999999999999E-2</v>
      </c>
      <c r="F125" s="10">
        <v>10.88</v>
      </c>
      <c r="G125" s="12">
        <v>0.16950000000000001</v>
      </c>
      <c r="H125" s="10">
        <v>48.7</v>
      </c>
      <c r="I125" s="12">
        <v>0.17949999999999999</v>
      </c>
      <c r="J125" s="12">
        <v>0.22109999999999999</v>
      </c>
      <c r="K125" s="12">
        <v>5.9299999999999999E-2</v>
      </c>
      <c r="L125" s="20">
        <v>100.4629</v>
      </c>
      <c r="M125" s="21">
        <f t="shared" ref="M125:M186" si="2">H125/40.305/(H125/40.305+F125/(55.845+16))*100</f>
        <v>88.862656769941779</v>
      </c>
    </row>
    <row r="126" spans="2:13" x14ac:dyDescent="0.35">
      <c r="B126" s="3" t="s">
        <v>29</v>
      </c>
      <c r="C126" s="19" t="s">
        <v>69</v>
      </c>
      <c r="D126" s="9">
        <v>39.770000000000003</v>
      </c>
      <c r="E126" s="12">
        <v>2.06E-2</v>
      </c>
      <c r="F126" s="10">
        <v>13.53</v>
      </c>
      <c r="G126" s="12">
        <v>0.2198</v>
      </c>
      <c r="H126" s="10">
        <v>46.78</v>
      </c>
      <c r="I126" s="12">
        <v>0.1993</v>
      </c>
      <c r="J126" s="12">
        <v>0.11559999999999999</v>
      </c>
      <c r="K126" s="12">
        <v>1.5800000000000002E-2</v>
      </c>
      <c r="L126" s="20">
        <v>100.651</v>
      </c>
      <c r="M126" s="21">
        <f t="shared" si="2"/>
        <v>86.039586832412766</v>
      </c>
    </row>
    <row r="127" spans="2:13" x14ac:dyDescent="0.35">
      <c r="B127" s="3" t="s">
        <v>29</v>
      </c>
      <c r="C127" s="19" t="s">
        <v>71</v>
      </c>
      <c r="D127" s="9">
        <v>40.14</v>
      </c>
      <c r="E127" s="12">
        <v>2.3199999999999998E-2</v>
      </c>
      <c r="F127" s="10">
        <v>11.09</v>
      </c>
      <c r="G127" s="12">
        <v>0.18790000000000001</v>
      </c>
      <c r="H127" s="10">
        <v>48.46</v>
      </c>
      <c r="I127" s="12">
        <v>0.26540000000000002</v>
      </c>
      <c r="J127" s="12">
        <v>0.18</v>
      </c>
      <c r="K127" s="12">
        <v>7.8E-2</v>
      </c>
      <c r="L127" s="20">
        <v>100.42449999999999</v>
      </c>
      <c r="M127" s="21">
        <f t="shared" si="2"/>
        <v>88.622322025034336</v>
      </c>
    </row>
    <row r="128" spans="2:13" x14ac:dyDescent="0.35">
      <c r="B128" s="3" t="s">
        <v>29</v>
      </c>
      <c r="C128" s="19" t="s">
        <v>72</v>
      </c>
      <c r="D128" s="9">
        <v>40.200000000000003</v>
      </c>
      <c r="E128" s="12">
        <v>2.3400000000000001E-2</v>
      </c>
      <c r="F128" s="10">
        <v>11.34</v>
      </c>
      <c r="G128" s="12">
        <v>0.18820000000000001</v>
      </c>
      <c r="H128" s="10">
        <v>48.23</v>
      </c>
      <c r="I128" s="12">
        <v>0.20219999999999999</v>
      </c>
      <c r="J128" s="12">
        <v>0.23530000000000001</v>
      </c>
      <c r="K128" s="12">
        <v>0.15579999999999999</v>
      </c>
      <c r="L128" s="20">
        <v>100.5748</v>
      </c>
      <c r="M128" s="21">
        <f t="shared" si="2"/>
        <v>88.346710097684991</v>
      </c>
    </row>
    <row r="129" spans="2:13" x14ac:dyDescent="0.35">
      <c r="B129" s="3" t="s">
        <v>29</v>
      </c>
      <c r="C129" s="19">
        <v>26</v>
      </c>
      <c r="D129" s="9">
        <v>39.97</v>
      </c>
      <c r="E129" s="12">
        <v>2.7099999999999999E-2</v>
      </c>
      <c r="F129" s="10">
        <v>12.49</v>
      </c>
      <c r="G129" s="12">
        <v>0.19500000000000001</v>
      </c>
      <c r="H129" s="10">
        <v>47.72</v>
      </c>
      <c r="I129" s="12">
        <v>0.1993</v>
      </c>
      <c r="J129" s="12">
        <v>0.26190000000000002</v>
      </c>
      <c r="K129" s="12">
        <v>0.16339999999999999</v>
      </c>
      <c r="L129" s="20">
        <v>101.0266</v>
      </c>
      <c r="M129" s="21">
        <f t="shared" si="2"/>
        <v>87.196635550590358</v>
      </c>
    </row>
    <row r="130" spans="2:13" x14ac:dyDescent="0.35">
      <c r="B130" s="4" t="s">
        <v>29</v>
      </c>
      <c r="C130" s="22">
        <v>30</v>
      </c>
      <c r="D130" s="8">
        <v>39.22</v>
      </c>
      <c r="E130" s="13">
        <v>2.86E-2</v>
      </c>
      <c r="F130" s="2">
        <v>14.81</v>
      </c>
      <c r="G130" s="13">
        <v>0.26719999999999999</v>
      </c>
      <c r="H130" s="2">
        <v>45.56</v>
      </c>
      <c r="I130" s="13">
        <v>0.24129999999999999</v>
      </c>
      <c r="J130" s="13">
        <v>0.1197</v>
      </c>
      <c r="K130" s="13">
        <v>0.1419</v>
      </c>
      <c r="L130" s="23">
        <v>100.3887</v>
      </c>
      <c r="M130" s="24">
        <f t="shared" si="2"/>
        <v>84.576485263813311</v>
      </c>
    </row>
    <row r="131" spans="2:13" x14ac:dyDescent="0.35">
      <c r="B131" s="3" t="s">
        <v>30</v>
      </c>
      <c r="C131" s="19" t="s">
        <v>73</v>
      </c>
      <c r="D131" s="9">
        <v>39.86</v>
      </c>
      <c r="E131" s="12">
        <v>1.6500000000000001E-2</v>
      </c>
      <c r="F131" s="10">
        <v>12.66</v>
      </c>
      <c r="G131" s="12">
        <v>0.21970000000000001</v>
      </c>
      <c r="H131" s="10">
        <v>47.75</v>
      </c>
      <c r="I131" s="12">
        <v>0.17599999999999999</v>
      </c>
      <c r="J131" s="12">
        <v>0.13650000000000001</v>
      </c>
      <c r="K131" s="12">
        <v>3.6200000000000003E-2</v>
      </c>
      <c r="L131" s="20">
        <v>100.8549</v>
      </c>
      <c r="M131" s="21">
        <f t="shared" si="2"/>
        <v>87.052031954293838</v>
      </c>
    </row>
    <row r="132" spans="2:13" x14ac:dyDescent="0.35">
      <c r="B132" s="3" t="s">
        <v>30</v>
      </c>
      <c r="C132" s="19" t="s">
        <v>74</v>
      </c>
      <c r="D132" s="9">
        <v>39.65</v>
      </c>
      <c r="E132" s="12">
        <v>2.9100000000000001E-2</v>
      </c>
      <c r="F132" s="10">
        <v>13.68</v>
      </c>
      <c r="G132" s="12">
        <v>0.2397</v>
      </c>
      <c r="H132" s="10">
        <v>47.08</v>
      </c>
      <c r="I132" s="12">
        <v>0.1794</v>
      </c>
      <c r="J132" s="12">
        <v>0.1147</v>
      </c>
      <c r="K132" s="12">
        <v>1.34E-2</v>
      </c>
      <c r="L132" s="20">
        <v>100.9862</v>
      </c>
      <c r="M132" s="21">
        <f t="shared" si="2"/>
        <v>85.983845280750202</v>
      </c>
    </row>
    <row r="133" spans="2:13" x14ac:dyDescent="0.35">
      <c r="B133" s="3" t="s">
        <v>30</v>
      </c>
      <c r="C133" s="19" t="s">
        <v>75</v>
      </c>
      <c r="D133" s="9">
        <v>40.07</v>
      </c>
      <c r="E133" s="12">
        <v>1.1299999999999999E-2</v>
      </c>
      <c r="F133" s="10">
        <v>11.33</v>
      </c>
      <c r="G133" s="12">
        <v>0.1729</v>
      </c>
      <c r="H133" s="10">
        <v>48.62</v>
      </c>
      <c r="I133" s="12">
        <v>0.1822</v>
      </c>
      <c r="J133" s="12">
        <v>0.13930000000000001</v>
      </c>
      <c r="K133" s="12">
        <v>8.2199999999999995E-2</v>
      </c>
      <c r="L133" s="20">
        <v>100.6078</v>
      </c>
      <c r="M133" s="21">
        <f t="shared" si="2"/>
        <v>88.438393673863004</v>
      </c>
    </row>
    <row r="134" spans="2:13" x14ac:dyDescent="0.35">
      <c r="B134" s="3" t="s">
        <v>30</v>
      </c>
      <c r="C134" s="19" t="s">
        <v>76</v>
      </c>
      <c r="D134" s="9">
        <v>40.090000000000003</v>
      </c>
      <c r="E134" s="12">
        <v>4.7000000000000002E-3</v>
      </c>
      <c r="F134" s="10">
        <v>11.02</v>
      </c>
      <c r="G134" s="12">
        <v>0.19969999999999999</v>
      </c>
      <c r="H134" s="10">
        <v>49.1</v>
      </c>
      <c r="I134" s="12">
        <v>0.16520000000000001</v>
      </c>
      <c r="J134" s="12">
        <v>0.16239999999999999</v>
      </c>
      <c r="K134" s="12">
        <v>3.6400000000000002E-2</v>
      </c>
      <c r="L134" s="20">
        <v>100.7783</v>
      </c>
      <c r="M134" s="21">
        <f t="shared" si="2"/>
        <v>88.816994198981178</v>
      </c>
    </row>
    <row r="135" spans="2:13" x14ac:dyDescent="0.35">
      <c r="B135" s="3" t="s">
        <v>30</v>
      </c>
      <c r="C135" s="19">
        <v>3</v>
      </c>
      <c r="D135" s="9">
        <v>40</v>
      </c>
      <c r="E135" s="12">
        <v>1.6400000000000001E-2</v>
      </c>
      <c r="F135" s="10">
        <v>11.69</v>
      </c>
      <c r="G135" s="12">
        <v>0.19089999999999999</v>
      </c>
      <c r="H135" s="10">
        <v>48.39</v>
      </c>
      <c r="I135" s="12">
        <v>0.1885</v>
      </c>
      <c r="J135" s="12">
        <v>0.15179999999999999</v>
      </c>
      <c r="K135" s="12">
        <v>3.6799999999999999E-2</v>
      </c>
      <c r="L135" s="20">
        <v>100.6643</v>
      </c>
      <c r="M135" s="21">
        <f t="shared" si="2"/>
        <v>88.064947204036741</v>
      </c>
    </row>
    <row r="136" spans="2:13" x14ac:dyDescent="0.35">
      <c r="B136" s="3" t="s">
        <v>30</v>
      </c>
      <c r="C136" s="19">
        <v>4</v>
      </c>
      <c r="D136" s="9">
        <v>39.97</v>
      </c>
      <c r="E136" s="12">
        <v>1.49E-2</v>
      </c>
      <c r="F136" s="10">
        <v>12.36</v>
      </c>
      <c r="G136" s="12">
        <v>0.21199999999999999</v>
      </c>
      <c r="H136" s="10">
        <v>47.84</v>
      </c>
      <c r="I136" s="12">
        <v>0.19170000000000001</v>
      </c>
      <c r="J136" s="12">
        <v>0.1497</v>
      </c>
      <c r="K136" s="12">
        <v>0.2077</v>
      </c>
      <c r="L136" s="20">
        <v>100.946</v>
      </c>
      <c r="M136" s="21">
        <f t="shared" si="2"/>
        <v>87.340785222817459</v>
      </c>
    </row>
    <row r="137" spans="2:13" x14ac:dyDescent="0.35">
      <c r="B137" s="3" t="s">
        <v>30</v>
      </c>
      <c r="C137" s="19">
        <v>5</v>
      </c>
      <c r="D137" s="9">
        <v>39.75</v>
      </c>
      <c r="E137" s="12">
        <v>1.5800000000000002E-2</v>
      </c>
      <c r="F137" s="10">
        <v>13.56</v>
      </c>
      <c r="G137" s="12">
        <v>0.23699999999999999</v>
      </c>
      <c r="H137" s="10">
        <v>46.83</v>
      </c>
      <c r="I137" s="12">
        <v>0.18709999999999999</v>
      </c>
      <c r="J137" s="12">
        <v>0.1239</v>
      </c>
      <c r="K137" s="12">
        <v>7.3099999999999998E-2</v>
      </c>
      <c r="L137" s="20">
        <v>100.77679999999999</v>
      </c>
      <c r="M137" s="21">
        <f t="shared" si="2"/>
        <v>86.025809036357529</v>
      </c>
    </row>
    <row r="138" spans="2:13" x14ac:dyDescent="0.35">
      <c r="B138" s="3" t="s">
        <v>30</v>
      </c>
      <c r="C138" s="19">
        <v>6</v>
      </c>
      <c r="D138" s="9">
        <v>40.42</v>
      </c>
      <c r="E138" s="12">
        <v>2.07E-2</v>
      </c>
      <c r="F138" s="10">
        <v>11.93</v>
      </c>
      <c r="G138" s="12">
        <v>0.20250000000000001</v>
      </c>
      <c r="H138" s="10">
        <v>48.02</v>
      </c>
      <c r="I138" s="12">
        <v>0.18540000000000001</v>
      </c>
      <c r="J138" s="12">
        <v>0.1406</v>
      </c>
      <c r="K138" s="12">
        <v>2.5899999999999999E-2</v>
      </c>
      <c r="L138" s="20">
        <v>100.94499999999999</v>
      </c>
      <c r="M138" s="21">
        <f t="shared" si="2"/>
        <v>87.767520572057506</v>
      </c>
    </row>
    <row r="139" spans="2:13" x14ac:dyDescent="0.35">
      <c r="B139" s="3" t="s">
        <v>30</v>
      </c>
      <c r="C139" s="19">
        <v>7</v>
      </c>
      <c r="D139" s="9">
        <v>40.200000000000003</v>
      </c>
      <c r="E139" s="12">
        <v>1.9400000000000001E-2</v>
      </c>
      <c r="F139" s="10">
        <v>11.07</v>
      </c>
      <c r="G139" s="12">
        <v>0.17929999999999999</v>
      </c>
      <c r="H139" s="10">
        <v>48.72</v>
      </c>
      <c r="I139" s="12">
        <v>0.1845</v>
      </c>
      <c r="J139" s="12">
        <v>0.12809999999999999</v>
      </c>
      <c r="K139" s="12">
        <v>3.3300000000000003E-2</v>
      </c>
      <c r="L139" s="20">
        <v>100.53449999999999</v>
      </c>
      <c r="M139" s="21">
        <f t="shared" si="2"/>
        <v>88.694277580966613</v>
      </c>
    </row>
    <row r="140" spans="2:13" x14ac:dyDescent="0.35">
      <c r="B140" s="3" t="s">
        <v>30</v>
      </c>
      <c r="C140" s="19">
        <v>8</v>
      </c>
      <c r="D140" s="9">
        <v>39.74</v>
      </c>
      <c r="E140" s="12">
        <v>1.44E-2</v>
      </c>
      <c r="F140" s="10">
        <v>12.55</v>
      </c>
      <c r="G140" s="12">
        <v>0.2147</v>
      </c>
      <c r="H140" s="10">
        <v>47.77</v>
      </c>
      <c r="I140" s="12">
        <v>0.17030000000000001</v>
      </c>
      <c r="J140" s="12">
        <v>0.11899999999999999</v>
      </c>
      <c r="K140" s="12">
        <v>7.4000000000000003E-3</v>
      </c>
      <c r="L140" s="20">
        <v>100.58580000000001</v>
      </c>
      <c r="M140" s="21">
        <f t="shared" si="2"/>
        <v>87.154766465489885</v>
      </c>
    </row>
    <row r="141" spans="2:13" x14ac:dyDescent="0.35">
      <c r="B141" s="3" t="s">
        <v>30</v>
      </c>
      <c r="C141" s="19">
        <v>9</v>
      </c>
      <c r="D141" s="9">
        <v>39.42</v>
      </c>
      <c r="E141" s="12">
        <v>1.4E-2</v>
      </c>
      <c r="F141" s="10">
        <v>14.55</v>
      </c>
      <c r="G141" s="12">
        <v>0.24360000000000001</v>
      </c>
      <c r="H141" s="10">
        <v>45.93</v>
      </c>
      <c r="I141" s="12">
        <v>0.16470000000000001</v>
      </c>
      <c r="J141" s="12">
        <v>0.14599999999999999</v>
      </c>
      <c r="K141" s="12">
        <v>0.13220000000000001</v>
      </c>
      <c r="L141" s="20">
        <v>100.6005</v>
      </c>
      <c r="M141" s="21">
        <f t="shared" si="2"/>
        <v>84.910043505372983</v>
      </c>
    </row>
    <row r="142" spans="2:13" x14ac:dyDescent="0.35">
      <c r="B142" s="3" t="s">
        <v>30</v>
      </c>
      <c r="C142" s="19">
        <v>10</v>
      </c>
      <c r="D142" s="9">
        <v>39.69</v>
      </c>
      <c r="E142" s="12">
        <v>9.1999999999999998E-3</v>
      </c>
      <c r="F142" s="10">
        <v>12.8</v>
      </c>
      <c r="G142" s="12">
        <v>0.21249999999999999</v>
      </c>
      <c r="H142" s="10">
        <v>47.56</v>
      </c>
      <c r="I142" s="12">
        <v>0.1804</v>
      </c>
      <c r="J142" s="12">
        <v>0.13719999999999999</v>
      </c>
      <c r="K142" s="12">
        <v>3.3799999999999997E-2</v>
      </c>
      <c r="L142" s="20">
        <v>100.623</v>
      </c>
      <c r="M142" s="21">
        <f t="shared" si="2"/>
        <v>86.882192013216269</v>
      </c>
    </row>
    <row r="143" spans="2:13" x14ac:dyDescent="0.35">
      <c r="B143" s="3" t="s">
        <v>30</v>
      </c>
      <c r="C143" s="19">
        <v>11</v>
      </c>
      <c r="D143" s="9">
        <v>39.97</v>
      </c>
      <c r="E143" s="12">
        <v>1.72E-2</v>
      </c>
      <c r="F143" s="10">
        <v>11.95</v>
      </c>
      <c r="G143" s="12">
        <v>0.2094</v>
      </c>
      <c r="H143" s="10">
        <v>48</v>
      </c>
      <c r="I143" s="12">
        <v>0.1711</v>
      </c>
      <c r="J143" s="12">
        <v>0.14180000000000001</v>
      </c>
      <c r="K143" s="12">
        <v>4.9299999999999997E-2</v>
      </c>
      <c r="L143" s="20">
        <v>100.5087</v>
      </c>
      <c r="M143" s="21">
        <f t="shared" si="2"/>
        <v>87.745046870649674</v>
      </c>
    </row>
    <row r="144" spans="2:13" x14ac:dyDescent="0.35">
      <c r="B144" s="3" t="s">
        <v>30</v>
      </c>
      <c r="C144" s="19">
        <v>12</v>
      </c>
      <c r="D144" s="9">
        <v>38.85</v>
      </c>
      <c r="E144" s="12">
        <v>1.47E-2</v>
      </c>
      <c r="F144" s="10">
        <v>17.47</v>
      </c>
      <c r="G144" s="12">
        <v>0.29289999999999999</v>
      </c>
      <c r="H144" s="10">
        <v>43.75</v>
      </c>
      <c r="I144" s="12">
        <v>0.1817</v>
      </c>
      <c r="J144" s="12">
        <v>9.98E-2</v>
      </c>
      <c r="K144" s="12">
        <v>9.9500000000000005E-2</v>
      </c>
      <c r="L144" s="20">
        <v>100.7586</v>
      </c>
      <c r="M144" s="21">
        <f t="shared" si="2"/>
        <v>81.698340916524018</v>
      </c>
    </row>
    <row r="145" spans="2:13" x14ac:dyDescent="0.35">
      <c r="B145" s="3" t="s">
        <v>30</v>
      </c>
      <c r="C145" s="19">
        <v>13</v>
      </c>
      <c r="D145" s="9">
        <v>39.64</v>
      </c>
      <c r="E145" s="12">
        <v>1.8100000000000002E-2</v>
      </c>
      <c r="F145" s="10">
        <v>12.79</v>
      </c>
      <c r="G145" s="12">
        <v>0.2198</v>
      </c>
      <c r="H145" s="10">
        <v>47.5</v>
      </c>
      <c r="I145" s="12">
        <v>0.18859999999999999</v>
      </c>
      <c r="J145" s="12">
        <v>0.1283</v>
      </c>
      <c r="K145" s="12">
        <v>1.77E-2</v>
      </c>
      <c r="L145" s="20">
        <v>100.50239999999999</v>
      </c>
      <c r="M145" s="21">
        <f t="shared" si="2"/>
        <v>86.876711282923338</v>
      </c>
    </row>
    <row r="146" spans="2:13" x14ac:dyDescent="0.35">
      <c r="B146" s="3" t="s">
        <v>30</v>
      </c>
      <c r="C146" s="19">
        <v>14</v>
      </c>
      <c r="D146" s="9">
        <v>39.75</v>
      </c>
      <c r="E146" s="12">
        <v>1.3100000000000001E-2</v>
      </c>
      <c r="F146" s="10">
        <v>12.35</v>
      </c>
      <c r="G146" s="12">
        <v>0.20699999999999999</v>
      </c>
      <c r="H146" s="10">
        <v>47.67</v>
      </c>
      <c r="I146" s="12">
        <v>0.18440000000000001</v>
      </c>
      <c r="J146" s="12">
        <v>0.1183</v>
      </c>
      <c r="K146" s="12">
        <v>4.5600000000000002E-2</v>
      </c>
      <c r="L146" s="20">
        <v>100.3383</v>
      </c>
      <c r="M146" s="21">
        <f t="shared" si="2"/>
        <v>87.310343176683091</v>
      </c>
    </row>
    <row r="147" spans="2:13" x14ac:dyDescent="0.35">
      <c r="B147" s="3" t="s">
        <v>30</v>
      </c>
      <c r="C147" s="19">
        <v>15</v>
      </c>
      <c r="D147" s="9">
        <v>39.700000000000003</v>
      </c>
      <c r="E147" s="12">
        <v>1.5800000000000002E-2</v>
      </c>
      <c r="F147" s="10">
        <v>12.95</v>
      </c>
      <c r="G147" s="12">
        <v>0.22389999999999999</v>
      </c>
      <c r="H147" s="10">
        <v>47.23</v>
      </c>
      <c r="I147" s="12">
        <v>0.15110000000000001</v>
      </c>
      <c r="J147" s="12">
        <v>0.1449</v>
      </c>
      <c r="K147" s="12">
        <v>3.0499999999999999E-2</v>
      </c>
      <c r="L147" s="20">
        <v>100.4461</v>
      </c>
      <c r="M147" s="21">
        <f t="shared" si="2"/>
        <v>86.668594117203696</v>
      </c>
    </row>
    <row r="148" spans="2:13" x14ac:dyDescent="0.35">
      <c r="B148" s="3" t="s">
        <v>30</v>
      </c>
      <c r="C148" s="19">
        <v>16</v>
      </c>
      <c r="D148" s="9">
        <v>39.659999999999997</v>
      </c>
      <c r="E148" s="12">
        <v>1.24E-2</v>
      </c>
      <c r="F148" s="10">
        <v>14.17</v>
      </c>
      <c r="G148" s="12">
        <v>0.2303</v>
      </c>
      <c r="H148" s="10">
        <v>46.27</v>
      </c>
      <c r="I148" s="12">
        <v>0.2019</v>
      </c>
      <c r="J148" s="12">
        <v>0.1135</v>
      </c>
      <c r="K148" s="12">
        <v>0.30880000000000002</v>
      </c>
      <c r="L148" s="20">
        <v>100.9669</v>
      </c>
      <c r="M148" s="21">
        <f t="shared" si="2"/>
        <v>85.338519378034022</v>
      </c>
    </row>
    <row r="149" spans="2:13" x14ac:dyDescent="0.35">
      <c r="B149" s="3" t="s">
        <v>30</v>
      </c>
      <c r="C149" s="19">
        <v>19</v>
      </c>
      <c r="D149" s="9">
        <v>39.729999999999997</v>
      </c>
      <c r="E149" s="12">
        <v>1.67E-2</v>
      </c>
      <c r="F149" s="10">
        <v>13.98</v>
      </c>
      <c r="G149" s="12">
        <v>0.23960000000000001</v>
      </c>
      <c r="H149" s="10">
        <v>46.69</v>
      </c>
      <c r="I149" s="12">
        <v>0.1948</v>
      </c>
      <c r="J149" s="12">
        <v>0.12540000000000001</v>
      </c>
      <c r="K149" s="12">
        <v>4.6399999999999997E-2</v>
      </c>
      <c r="L149" s="20">
        <v>101.02290000000001</v>
      </c>
      <c r="M149" s="21">
        <f t="shared" si="2"/>
        <v>85.618241903371384</v>
      </c>
    </row>
    <row r="150" spans="2:13" x14ac:dyDescent="0.35">
      <c r="B150" s="3" t="s">
        <v>30</v>
      </c>
      <c r="C150" s="19" t="s">
        <v>77</v>
      </c>
      <c r="D150" s="9">
        <v>39.89</v>
      </c>
      <c r="E150" s="12">
        <v>1.9099999999999999E-2</v>
      </c>
      <c r="F150" s="10">
        <v>13.43</v>
      </c>
      <c r="G150" s="12">
        <v>0.22750000000000001</v>
      </c>
      <c r="H150" s="10">
        <v>47.13</v>
      </c>
      <c r="I150" s="12">
        <v>0.18440000000000001</v>
      </c>
      <c r="J150" s="12">
        <v>0.1201</v>
      </c>
      <c r="K150" s="12">
        <v>7.7799999999999994E-2</v>
      </c>
      <c r="L150" s="20">
        <v>101.0788</v>
      </c>
      <c r="M150" s="21">
        <f t="shared" si="2"/>
        <v>86.21727087800403</v>
      </c>
    </row>
    <row r="151" spans="2:13" x14ac:dyDescent="0.35">
      <c r="B151" s="3" t="s">
        <v>30</v>
      </c>
      <c r="C151" s="19" t="s">
        <v>78</v>
      </c>
      <c r="D151" s="9">
        <v>39.799999999999997</v>
      </c>
      <c r="E151" s="12">
        <v>1.3899999999999999E-2</v>
      </c>
      <c r="F151" s="10">
        <v>13.25</v>
      </c>
      <c r="G151" s="12">
        <v>0.23469999999999999</v>
      </c>
      <c r="H151" s="10">
        <v>46.96</v>
      </c>
      <c r="I151" s="12">
        <v>0.18890000000000001</v>
      </c>
      <c r="J151" s="12">
        <v>0.11990000000000001</v>
      </c>
      <c r="K151" s="12">
        <v>5.2200000000000003E-2</v>
      </c>
      <c r="L151" s="20">
        <v>100.6195</v>
      </c>
      <c r="M151" s="21">
        <f t="shared" si="2"/>
        <v>86.334255013223341</v>
      </c>
    </row>
    <row r="152" spans="2:13" x14ac:dyDescent="0.35">
      <c r="B152" s="3" t="s">
        <v>30</v>
      </c>
      <c r="C152" s="19">
        <v>27</v>
      </c>
      <c r="D152" s="9">
        <v>39.799999999999997</v>
      </c>
      <c r="E152" s="12">
        <v>1.03E-2</v>
      </c>
      <c r="F152" s="10">
        <v>13.12</v>
      </c>
      <c r="G152" s="12">
        <v>0.2387</v>
      </c>
      <c r="H152" s="10">
        <v>47.31</v>
      </c>
      <c r="I152" s="12">
        <v>0.18940000000000001</v>
      </c>
      <c r="J152" s="12">
        <v>0.12570000000000001</v>
      </c>
      <c r="K152" s="12">
        <v>0.1011</v>
      </c>
      <c r="L152" s="20">
        <v>100.8951</v>
      </c>
      <c r="M152" s="21">
        <f t="shared" si="2"/>
        <v>86.536912736812184</v>
      </c>
    </row>
    <row r="153" spans="2:13" x14ac:dyDescent="0.35">
      <c r="B153" s="4" t="s">
        <v>30</v>
      </c>
      <c r="C153" s="22">
        <v>32</v>
      </c>
      <c r="D153" s="8">
        <v>40.200000000000003</v>
      </c>
      <c r="E153" s="13">
        <v>1.8700000000000001E-2</v>
      </c>
      <c r="F153" s="2">
        <v>10.73</v>
      </c>
      <c r="G153" s="13">
        <v>0.1862</v>
      </c>
      <c r="H153" s="2">
        <v>48.91</v>
      </c>
      <c r="I153" s="13">
        <v>0.1807</v>
      </c>
      <c r="J153" s="13">
        <v>0.1714</v>
      </c>
      <c r="K153" s="13">
        <v>0.104</v>
      </c>
      <c r="L153" s="23">
        <v>100.5009</v>
      </c>
      <c r="M153" s="24">
        <f t="shared" si="2"/>
        <v>89.041369886506516</v>
      </c>
    </row>
    <row r="154" spans="2:13" x14ac:dyDescent="0.35">
      <c r="B154" s="3" t="s">
        <v>32</v>
      </c>
      <c r="C154" s="19">
        <v>1</v>
      </c>
      <c r="D154" s="9">
        <v>40.51</v>
      </c>
      <c r="E154" s="12">
        <v>2.8199999999999999E-2</v>
      </c>
      <c r="F154" s="10">
        <v>8.6</v>
      </c>
      <c r="G154" s="12">
        <v>0.1265</v>
      </c>
      <c r="H154" s="10">
        <v>50.57</v>
      </c>
      <c r="I154" s="12">
        <v>0.1283</v>
      </c>
      <c r="J154" s="12">
        <v>0.38030000000000003</v>
      </c>
      <c r="K154" s="12">
        <v>0.15240000000000001</v>
      </c>
      <c r="L154" s="20">
        <v>100.4957</v>
      </c>
      <c r="M154" s="21">
        <f t="shared" si="2"/>
        <v>91.29049567548158</v>
      </c>
    </row>
    <row r="155" spans="2:13" x14ac:dyDescent="0.35">
      <c r="B155" s="3" t="s">
        <v>32</v>
      </c>
      <c r="C155" s="19">
        <v>2</v>
      </c>
      <c r="D155" s="9">
        <v>40.17</v>
      </c>
      <c r="E155" s="12">
        <v>1.7000000000000001E-2</v>
      </c>
      <c r="F155" s="10">
        <v>10.52</v>
      </c>
      <c r="G155" s="12">
        <v>0.1515</v>
      </c>
      <c r="H155" s="10">
        <v>49.17</v>
      </c>
      <c r="I155" s="12">
        <v>0.10979999999999999</v>
      </c>
      <c r="J155" s="12">
        <v>0.29549999999999998</v>
      </c>
      <c r="K155" s="12">
        <v>5.3600000000000002E-2</v>
      </c>
      <c r="L155" s="20">
        <v>100.4873</v>
      </c>
      <c r="M155" s="21">
        <f t="shared" si="2"/>
        <v>89.283584901761984</v>
      </c>
    </row>
    <row r="156" spans="2:13" x14ac:dyDescent="0.35">
      <c r="B156" s="3" t="s">
        <v>32</v>
      </c>
      <c r="C156" s="19">
        <v>3</v>
      </c>
      <c r="D156" s="9">
        <v>40.29</v>
      </c>
      <c r="E156" s="12">
        <v>3.2899999999999999E-2</v>
      </c>
      <c r="F156" s="10">
        <v>9.25</v>
      </c>
      <c r="G156" s="12">
        <v>0.13009999999999999</v>
      </c>
      <c r="H156" s="10">
        <v>49.9</v>
      </c>
      <c r="I156" s="12">
        <v>0.1027</v>
      </c>
      <c r="J156" s="12">
        <v>0.45279999999999998</v>
      </c>
      <c r="K156" s="12">
        <v>0.1205</v>
      </c>
      <c r="L156" s="20">
        <v>100.27889999999999</v>
      </c>
      <c r="M156" s="21">
        <f t="shared" si="2"/>
        <v>90.580295153720613</v>
      </c>
    </row>
    <row r="157" spans="2:13" x14ac:dyDescent="0.35">
      <c r="B157" s="3" t="s">
        <v>32</v>
      </c>
      <c r="C157" s="19">
        <v>4</v>
      </c>
      <c r="D157" s="9">
        <v>39.79</v>
      </c>
      <c r="E157" s="12">
        <v>2.2100000000000002E-2</v>
      </c>
      <c r="F157" s="10">
        <v>12.19</v>
      </c>
      <c r="G157" s="12">
        <v>0.19470000000000001</v>
      </c>
      <c r="H157" s="10">
        <v>47.59</v>
      </c>
      <c r="I157" s="12">
        <v>0.11799999999999999</v>
      </c>
      <c r="J157" s="12">
        <v>0.28320000000000001</v>
      </c>
      <c r="K157" s="12">
        <v>0.1026</v>
      </c>
      <c r="L157" s="20">
        <v>100.29049999999999</v>
      </c>
      <c r="M157" s="21">
        <f t="shared" si="2"/>
        <v>87.435677969753385</v>
      </c>
    </row>
    <row r="158" spans="2:13" x14ac:dyDescent="0.35">
      <c r="B158" s="3" t="s">
        <v>32</v>
      </c>
      <c r="C158" s="19">
        <v>5</v>
      </c>
      <c r="D158" s="9">
        <v>40.25</v>
      </c>
      <c r="E158" s="12">
        <v>3.27E-2</v>
      </c>
      <c r="F158" s="10">
        <v>9.1</v>
      </c>
      <c r="G158" s="12">
        <v>0.1217</v>
      </c>
      <c r="H158" s="10">
        <v>50.21</v>
      </c>
      <c r="I158" s="12">
        <v>0.12540000000000001</v>
      </c>
      <c r="J158" s="12">
        <v>0.39419999999999999</v>
      </c>
      <c r="K158" s="12">
        <v>9.7199999999999995E-2</v>
      </c>
      <c r="L158" s="20">
        <v>100.33110000000001</v>
      </c>
      <c r="M158" s="21">
        <f t="shared" si="2"/>
        <v>90.770883852206566</v>
      </c>
    </row>
    <row r="159" spans="2:13" x14ac:dyDescent="0.35">
      <c r="B159" s="3" t="s">
        <v>32</v>
      </c>
      <c r="C159" s="19">
        <v>6</v>
      </c>
      <c r="D159" s="9">
        <v>39.43</v>
      </c>
      <c r="E159" s="12">
        <v>2.53E-2</v>
      </c>
      <c r="F159" s="10">
        <v>13.49</v>
      </c>
      <c r="G159" s="12">
        <v>0.23050000000000001</v>
      </c>
      <c r="H159" s="10">
        <v>46.83</v>
      </c>
      <c r="I159" s="12">
        <v>0.1173</v>
      </c>
      <c r="J159" s="12">
        <v>0.2495</v>
      </c>
      <c r="K159" s="12">
        <v>4.3700000000000003E-2</v>
      </c>
      <c r="L159" s="20">
        <v>100.4162</v>
      </c>
      <c r="M159" s="21">
        <f t="shared" si="2"/>
        <v>86.087911266312361</v>
      </c>
    </row>
    <row r="160" spans="2:13" x14ac:dyDescent="0.35">
      <c r="B160" s="3" t="s">
        <v>32</v>
      </c>
      <c r="C160" s="19">
        <v>7</v>
      </c>
      <c r="D160" s="9">
        <v>39.25</v>
      </c>
      <c r="E160" s="12">
        <v>0.03</v>
      </c>
      <c r="F160" s="10">
        <v>14.94</v>
      </c>
      <c r="G160" s="12">
        <v>0.26679999999999998</v>
      </c>
      <c r="H160" s="10">
        <v>45.66</v>
      </c>
      <c r="I160" s="12">
        <v>0.1258</v>
      </c>
      <c r="J160" s="12">
        <v>0.29780000000000001</v>
      </c>
      <c r="K160" s="12">
        <v>6.2E-2</v>
      </c>
      <c r="L160" s="20">
        <v>100.6323</v>
      </c>
      <c r="M160" s="21">
        <f t="shared" si="2"/>
        <v>84.490887728463562</v>
      </c>
    </row>
    <row r="161" spans="2:13" x14ac:dyDescent="0.35">
      <c r="B161" s="3" t="s">
        <v>32</v>
      </c>
      <c r="C161" s="19">
        <v>8</v>
      </c>
      <c r="D161" s="9">
        <v>40.19</v>
      </c>
      <c r="E161" s="12">
        <v>1.3100000000000001E-2</v>
      </c>
      <c r="F161" s="10">
        <v>10.35</v>
      </c>
      <c r="G161" s="12">
        <v>0.15820000000000001</v>
      </c>
      <c r="H161" s="10">
        <v>49.13</v>
      </c>
      <c r="I161" s="12">
        <v>0.13880000000000001</v>
      </c>
      <c r="J161" s="12">
        <v>0.34720000000000001</v>
      </c>
      <c r="K161" s="12">
        <v>0.12909999999999999</v>
      </c>
      <c r="L161" s="20">
        <v>100.4563</v>
      </c>
      <c r="M161" s="21">
        <f t="shared" si="2"/>
        <v>89.430779069840511</v>
      </c>
    </row>
    <row r="162" spans="2:13" x14ac:dyDescent="0.35">
      <c r="B162" s="3" t="s">
        <v>32</v>
      </c>
      <c r="C162" s="19">
        <v>9</v>
      </c>
      <c r="D162" s="9">
        <v>39.64</v>
      </c>
      <c r="E162" s="12">
        <v>1.14E-2</v>
      </c>
      <c r="F162" s="10">
        <v>13.28</v>
      </c>
      <c r="G162" s="12">
        <v>0.21190000000000001</v>
      </c>
      <c r="H162" s="10">
        <v>46.85</v>
      </c>
      <c r="I162" s="12">
        <v>0.16420000000000001</v>
      </c>
      <c r="J162" s="12">
        <v>0.16039999999999999</v>
      </c>
      <c r="K162" s="12">
        <v>5.4399999999999997E-2</v>
      </c>
      <c r="L162" s="20">
        <v>100.37220000000001</v>
      </c>
      <c r="M162" s="21">
        <f t="shared" si="2"/>
        <v>86.27981243614046</v>
      </c>
    </row>
    <row r="163" spans="2:13" x14ac:dyDescent="0.35">
      <c r="B163" s="3" t="s">
        <v>32</v>
      </c>
      <c r="C163" s="19">
        <v>10</v>
      </c>
      <c r="D163" s="9">
        <v>40.020000000000003</v>
      </c>
      <c r="E163" s="12">
        <v>2.5899999999999999E-2</v>
      </c>
      <c r="F163" s="10">
        <v>10.98</v>
      </c>
      <c r="G163" s="12">
        <v>0.16309999999999999</v>
      </c>
      <c r="H163" s="10">
        <v>48.64</v>
      </c>
      <c r="I163" s="12">
        <v>0.12939999999999999</v>
      </c>
      <c r="J163" s="12">
        <v>0.25490000000000002</v>
      </c>
      <c r="K163" s="12">
        <v>3.9399999999999998E-2</v>
      </c>
      <c r="L163" s="20">
        <v>100.2526</v>
      </c>
      <c r="M163" s="21">
        <f t="shared" si="2"/>
        <v>88.759491560479304</v>
      </c>
    </row>
    <row r="164" spans="2:13" x14ac:dyDescent="0.35">
      <c r="B164" s="3" t="s">
        <v>32</v>
      </c>
      <c r="C164" s="19">
        <v>11</v>
      </c>
      <c r="D164" s="9">
        <v>40.35</v>
      </c>
      <c r="E164" s="12">
        <v>3.3099999999999997E-2</v>
      </c>
      <c r="F164" s="10">
        <v>8.31</v>
      </c>
      <c r="G164" s="12">
        <v>0.1244</v>
      </c>
      <c r="H164" s="10">
        <v>50.67</v>
      </c>
      <c r="I164" s="12">
        <v>0.1145</v>
      </c>
      <c r="J164" s="12">
        <v>0.42649999999999999</v>
      </c>
      <c r="K164" s="12">
        <v>0.1368</v>
      </c>
      <c r="L164" s="20">
        <v>100.1652</v>
      </c>
      <c r="M164" s="21">
        <f t="shared" si="2"/>
        <v>91.574653335515791</v>
      </c>
    </row>
    <row r="165" spans="2:13" x14ac:dyDescent="0.35">
      <c r="B165" s="3" t="s">
        <v>32</v>
      </c>
      <c r="C165" s="19">
        <v>12</v>
      </c>
      <c r="D165" s="9">
        <v>39.32</v>
      </c>
      <c r="E165" s="12">
        <v>1.37E-2</v>
      </c>
      <c r="F165" s="10">
        <v>14.37</v>
      </c>
      <c r="G165" s="12">
        <v>0.20419999999999999</v>
      </c>
      <c r="H165" s="10">
        <v>46.22</v>
      </c>
      <c r="I165" s="12">
        <v>0.1173</v>
      </c>
      <c r="J165" s="12">
        <v>0.2157</v>
      </c>
      <c r="K165" s="12">
        <v>2.7199999999999998E-2</v>
      </c>
      <c r="L165" s="20">
        <v>100.488</v>
      </c>
      <c r="M165" s="21">
        <f t="shared" si="2"/>
        <v>85.148619805781422</v>
      </c>
    </row>
    <row r="166" spans="2:13" x14ac:dyDescent="0.35">
      <c r="B166" s="3" t="s">
        <v>32</v>
      </c>
      <c r="C166" s="19">
        <v>13</v>
      </c>
      <c r="D166" s="9">
        <v>40.4</v>
      </c>
      <c r="E166" s="12">
        <v>2.6499999999999999E-2</v>
      </c>
      <c r="F166" s="10">
        <v>8.74</v>
      </c>
      <c r="G166" s="12">
        <v>0.1193</v>
      </c>
      <c r="H166" s="10">
        <v>50.47</v>
      </c>
      <c r="I166" s="12">
        <v>0.1195</v>
      </c>
      <c r="J166" s="12">
        <v>0.39939999999999998</v>
      </c>
      <c r="K166" s="12">
        <v>0.1215</v>
      </c>
      <c r="L166" s="20">
        <v>100.3961</v>
      </c>
      <c r="M166" s="21">
        <f t="shared" si="2"/>
        <v>91.145282694014568</v>
      </c>
    </row>
    <row r="167" spans="2:13" x14ac:dyDescent="0.35">
      <c r="B167" s="3" t="s">
        <v>32</v>
      </c>
      <c r="C167" s="19">
        <v>14</v>
      </c>
      <c r="D167" s="9">
        <v>40.61</v>
      </c>
      <c r="E167" s="12">
        <v>2.93E-2</v>
      </c>
      <c r="F167" s="10">
        <v>8.01</v>
      </c>
      <c r="G167" s="12">
        <v>0.12330000000000001</v>
      </c>
      <c r="H167" s="10">
        <v>50.8</v>
      </c>
      <c r="I167" s="12">
        <v>0.1032</v>
      </c>
      <c r="J167" s="12">
        <v>0.45590000000000003</v>
      </c>
      <c r="K167" s="12">
        <v>9.8000000000000004E-2</v>
      </c>
      <c r="L167" s="20">
        <v>100.2296</v>
      </c>
      <c r="M167" s="21">
        <f t="shared" si="2"/>
        <v>91.873192235639053</v>
      </c>
    </row>
    <row r="168" spans="2:13" x14ac:dyDescent="0.35">
      <c r="B168" s="3" t="s">
        <v>32</v>
      </c>
      <c r="C168" s="19">
        <v>15</v>
      </c>
      <c r="D168" s="9">
        <v>40.090000000000003</v>
      </c>
      <c r="E168" s="12">
        <v>1.4800000000000001E-2</v>
      </c>
      <c r="F168" s="10">
        <v>10.43</v>
      </c>
      <c r="G168" s="12">
        <v>0.15909999999999999</v>
      </c>
      <c r="H168" s="10">
        <v>49.16</v>
      </c>
      <c r="I168" s="12">
        <v>0.1164</v>
      </c>
      <c r="J168" s="12">
        <v>0.309</v>
      </c>
      <c r="K168" s="12">
        <v>5.67E-2</v>
      </c>
      <c r="L168" s="20">
        <v>100.3359</v>
      </c>
      <c r="M168" s="21">
        <f t="shared" si="2"/>
        <v>89.36358237755519</v>
      </c>
    </row>
    <row r="169" spans="2:13" x14ac:dyDescent="0.35">
      <c r="B169" s="3" t="s">
        <v>32</v>
      </c>
      <c r="C169" s="19">
        <v>16</v>
      </c>
      <c r="D169" s="9">
        <v>40.14</v>
      </c>
      <c r="E169" s="12">
        <v>1.52E-2</v>
      </c>
      <c r="F169" s="10">
        <v>11.05</v>
      </c>
      <c r="G169" s="12">
        <v>0.1739</v>
      </c>
      <c r="H169" s="10">
        <v>48.56</v>
      </c>
      <c r="I169" s="12">
        <v>0.12330000000000001</v>
      </c>
      <c r="J169" s="12">
        <v>0.28299999999999997</v>
      </c>
      <c r="K169" s="12">
        <v>0.1119</v>
      </c>
      <c r="L169" s="20">
        <v>100.4572</v>
      </c>
      <c r="M169" s="21">
        <f t="shared" si="2"/>
        <v>88.679416713100736</v>
      </c>
    </row>
    <row r="170" spans="2:13" x14ac:dyDescent="0.35">
      <c r="B170" s="3" t="s">
        <v>32</v>
      </c>
      <c r="C170" s="19">
        <v>17</v>
      </c>
      <c r="D170" s="9">
        <v>40.700000000000003</v>
      </c>
      <c r="E170" s="12">
        <v>3.0200000000000001E-2</v>
      </c>
      <c r="F170" s="10">
        <v>8.26</v>
      </c>
      <c r="G170" s="12">
        <v>0.1118</v>
      </c>
      <c r="H170" s="10">
        <v>50.71</v>
      </c>
      <c r="I170" s="12">
        <v>0.1047</v>
      </c>
      <c r="J170" s="12">
        <v>0.41539999999999999</v>
      </c>
      <c r="K170" s="12">
        <v>0.1192</v>
      </c>
      <c r="L170" s="20">
        <v>100.4512</v>
      </c>
      <c r="M170" s="21">
        <f t="shared" si="2"/>
        <v>91.627155641939424</v>
      </c>
    </row>
    <row r="171" spans="2:13" x14ac:dyDescent="0.35">
      <c r="B171" s="3" t="s">
        <v>32</v>
      </c>
      <c r="C171" s="19">
        <v>18</v>
      </c>
      <c r="D171" s="9">
        <v>39.04</v>
      </c>
      <c r="E171" s="12">
        <v>2.69E-2</v>
      </c>
      <c r="F171" s="10">
        <v>16.440000000000001</v>
      </c>
      <c r="G171" s="12">
        <v>0.29530000000000001</v>
      </c>
      <c r="H171" s="10">
        <v>44.52</v>
      </c>
      <c r="I171" s="12">
        <v>0.15179999999999999</v>
      </c>
      <c r="J171" s="12">
        <v>0.17599999999999999</v>
      </c>
      <c r="K171" s="12">
        <v>0.19070000000000001</v>
      </c>
      <c r="L171" s="20">
        <v>100.8407</v>
      </c>
      <c r="M171" s="21">
        <f t="shared" si="2"/>
        <v>82.83895776640432</v>
      </c>
    </row>
    <row r="172" spans="2:13" x14ac:dyDescent="0.35">
      <c r="B172" s="3" t="s">
        <v>32</v>
      </c>
      <c r="C172" s="19">
        <v>23</v>
      </c>
      <c r="D172" s="9">
        <v>38.78</v>
      </c>
      <c r="E172" s="12">
        <v>1.95E-2</v>
      </c>
      <c r="F172" s="10">
        <v>18.27</v>
      </c>
      <c r="G172" s="12">
        <v>0.30120000000000002</v>
      </c>
      <c r="H172" s="10">
        <v>43.15</v>
      </c>
      <c r="I172" s="12">
        <v>0.1757</v>
      </c>
      <c r="J172" s="12">
        <v>0.1585</v>
      </c>
      <c r="K172" s="12">
        <v>6.1600000000000002E-2</v>
      </c>
      <c r="L172" s="20">
        <v>100.9165</v>
      </c>
      <c r="M172" s="21">
        <f t="shared" si="2"/>
        <v>80.806062769815739</v>
      </c>
    </row>
    <row r="173" spans="2:13" x14ac:dyDescent="0.35">
      <c r="B173" s="3" t="s">
        <v>32</v>
      </c>
      <c r="C173" s="19" t="s">
        <v>77</v>
      </c>
      <c r="D173" s="9">
        <v>39.75</v>
      </c>
      <c r="E173" s="12">
        <v>1.8200000000000001E-2</v>
      </c>
      <c r="F173" s="10">
        <v>12.3</v>
      </c>
      <c r="G173" s="12">
        <v>0.2049</v>
      </c>
      <c r="H173" s="10">
        <v>47.6</v>
      </c>
      <c r="I173" s="12">
        <v>0.1298</v>
      </c>
      <c r="J173" s="12">
        <v>0.30220000000000002</v>
      </c>
      <c r="K173" s="12">
        <v>9.4399999999999998E-2</v>
      </c>
      <c r="L173" s="20">
        <v>100.3994</v>
      </c>
      <c r="M173" s="21">
        <f t="shared" si="2"/>
        <v>87.338981122433282</v>
      </c>
    </row>
    <row r="174" spans="2:13" x14ac:dyDescent="0.35">
      <c r="B174" s="3" t="s">
        <v>32</v>
      </c>
      <c r="C174" s="19" t="s">
        <v>78</v>
      </c>
      <c r="D174" s="9">
        <v>40.159999999999997</v>
      </c>
      <c r="E174" s="12">
        <v>1.52E-2</v>
      </c>
      <c r="F174" s="10">
        <v>9.94</v>
      </c>
      <c r="G174" s="12">
        <v>0.15790000000000001</v>
      </c>
      <c r="H174" s="10">
        <v>49.51</v>
      </c>
      <c r="I174" s="12">
        <v>0.15440000000000001</v>
      </c>
      <c r="J174" s="12">
        <v>0.34970000000000001</v>
      </c>
      <c r="K174" s="12">
        <v>0.13300000000000001</v>
      </c>
      <c r="L174" s="20">
        <v>100.42019999999999</v>
      </c>
      <c r="M174" s="21">
        <f t="shared" si="2"/>
        <v>89.877101284385802</v>
      </c>
    </row>
    <row r="175" spans="2:13" x14ac:dyDescent="0.35">
      <c r="B175" s="3" t="s">
        <v>32</v>
      </c>
      <c r="C175" s="19" t="s">
        <v>79</v>
      </c>
      <c r="D175" s="9">
        <v>39.89</v>
      </c>
      <c r="E175" s="12">
        <v>2.41E-2</v>
      </c>
      <c r="F175" s="10">
        <v>12.78</v>
      </c>
      <c r="G175" s="12">
        <v>0.21540000000000001</v>
      </c>
      <c r="H175" s="10">
        <v>47.18</v>
      </c>
      <c r="I175" s="12">
        <v>0.1244</v>
      </c>
      <c r="J175" s="12">
        <v>0.32769999999999999</v>
      </c>
      <c r="K175" s="12">
        <v>0.1103</v>
      </c>
      <c r="L175" s="20">
        <v>100.65179999999999</v>
      </c>
      <c r="M175" s="21">
        <f t="shared" si="2"/>
        <v>86.808411304707491</v>
      </c>
    </row>
    <row r="176" spans="2:13" x14ac:dyDescent="0.35">
      <c r="B176" s="4" t="s">
        <v>32</v>
      </c>
      <c r="C176" s="22" t="s">
        <v>80</v>
      </c>
      <c r="D176" s="8">
        <v>38.869999999999997</v>
      </c>
      <c r="E176" s="13">
        <v>2.12E-2</v>
      </c>
      <c r="F176" s="2">
        <v>18.11</v>
      </c>
      <c r="G176" s="13">
        <v>0.3276</v>
      </c>
      <c r="H176" s="2">
        <v>43.25</v>
      </c>
      <c r="I176" s="13">
        <v>0.1951</v>
      </c>
      <c r="J176" s="13">
        <v>0.17319999999999999</v>
      </c>
      <c r="K176" s="13">
        <v>0.10100000000000001</v>
      </c>
      <c r="L176" s="23">
        <v>101.048</v>
      </c>
      <c r="M176" s="24">
        <f t="shared" si="2"/>
        <v>80.97780194921333</v>
      </c>
    </row>
    <row r="177" spans="2:13" x14ac:dyDescent="0.35">
      <c r="B177" s="3" t="s">
        <v>35</v>
      </c>
      <c r="C177" s="19">
        <v>1</v>
      </c>
      <c r="D177" s="9">
        <v>38.94</v>
      </c>
      <c r="E177" s="12">
        <v>1.6400000000000001E-2</v>
      </c>
      <c r="F177" s="10">
        <v>17.920000000000002</v>
      </c>
      <c r="G177" s="12">
        <v>0.29220000000000002</v>
      </c>
      <c r="H177" s="10">
        <v>43.29</v>
      </c>
      <c r="I177" s="12">
        <v>0.13539999999999999</v>
      </c>
      <c r="J177" s="12">
        <v>0.1444</v>
      </c>
      <c r="K177" s="12">
        <v>2.3E-3</v>
      </c>
      <c r="L177" s="20">
        <v>100.7406</v>
      </c>
      <c r="M177" s="21">
        <f t="shared" si="2"/>
        <v>81.153875342955857</v>
      </c>
    </row>
    <row r="178" spans="2:13" x14ac:dyDescent="0.35">
      <c r="B178" s="3" t="s">
        <v>35</v>
      </c>
      <c r="C178" s="19">
        <v>2</v>
      </c>
      <c r="D178" s="9">
        <v>39.18</v>
      </c>
      <c r="E178" s="12">
        <v>1.7600000000000001E-2</v>
      </c>
      <c r="F178" s="10">
        <v>15.67</v>
      </c>
      <c r="G178" s="12">
        <v>0.27500000000000002</v>
      </c>
      <c r="H178" s="10">
        <v>44.92</v>
      </c>
      <c r="I178" s="12">
        <v>0.1431</v>
      </c>
      <c r="J178" s="12">
        <v>0.1333</v>
      </c>
      <c r="K178" s="12">
        <v>6.5799999999999997E-2</v>
      </c>
      <c r="L178" s="20">
        <v>100.40470000000001</v>
      </c>
      <c r="M178" s="21">
        <f t="shared" si="2"/>
        <v>83.632993113828334</v>
      </c>
    </row>
    <row r="179" spans="2:13" x14ac:dyDescent="0.35">
      <c r="B179" s="3" t="s">
        <v>35</v>
      </c>
      <c r="C179" s="19">
        <v>3</v>
      </c>
      <c r="D179" s="9">
        <v>40.1</v>
      </c>
      <c r="E179" s="12">
        <v>1.2800000000000001E-2</v>
      </c>
      <c r="F179" s="10">
        <v>11.9</v>
      </c>
      <c r="G179" s="12">
        <v>0.1663</v>
      </c>
      <c r="H179" s="10">
        <v>48.07</v>
      </c>
      <c r="I179" s="12">
        <v>0.1201</v>
      </c>
      <c r="J179" s="12">
        <v>0.2213</v>
      </c>
      <c r="K179" s="12">
        <v>6.2300000000000001E-2</v>
      </c>
      <c r="L179" s="20">
        <v>100.6527</v>
      </c>
      <c r="M179" s="21">
        <f t="shared" si="2"/>
        <v>87.805674113743976</v>
      </c>
    </row>
    <row r="180" spans="2:13" x14ac:dyDescent="0.35">
      <c r="B180" s="3" t="s">
        <v>35</v>
      </c>
      <c r="C180" s="19">
        <v>4</v>
      </c>
      <c r="D180" s="9">
        <v>38.76</v>
      </c>
      <c r="E180" s="12">
        <v>1.1900000000000001E-2</v>
      </c>
      <c r="F180" s="10">
        <v>19.329999999999998</v>
      </c>
      <c r="G180" s="12">
        <v>0.36749999999999999</v>
      </c>
      <c r="H180" s="10">
        <v>42.16</v>
      </c>
      <c r="I180" s="12">
        <v>0.1462</v>
      </c>
      <c r="J180" s="12">
        <v>0.20810000000000001</v>
      </c>
      <c r="K180" s="12">
        <v>1.38E-2</v>
      </c>
      <c r="L180" s="20">
        <v>100.9974</v>
      </c>
      <c r="M180" s="21">
        <f t="shared" si="2"/>
        <v>79.540989787546138</v>
      </c>
    </row>
    <row r="181" spans="2:13" x14ac:dyDescent="0.35">
      <c r="B181" s="3" t="s">
        <v>35</v>
      </c>
      <c r="C181" s="19">
        <v>5</v>
      </c>
      <c r="D181" s="9">
        <v>40.35</v>
      </c>
      <c r="E181" s="12">
        <v>1.5299999999999999E-2</v>
      </c>
      <c r="F181" s="10">
        <v>11.16</v>
      </c>
      <c r="G181" s="12">
        <v>0.1603</v>
      </c>
      <c r="H181" s="10">
        <v>48.48</v>
      </c>
      <c r="I181" s="12">
        <v>0.14130000000000001</v>
      </c>
      <c r="J181" s="12">
        <v>0.2848</v>
      </c>
      <c r="K181" s="12">
        <v>5.0900000000000001E-2</v>
      </c>
      <c r="L181" s="20">
        <v>100.6425</v>
      </c>
      <c r="M181" s="21">
        <f t="shared" si="2"/>
        <v>88.562903018864631</v>
      </c>
    </row>
    <row r="182" spans="2:13" x14ac:dyDescent="0.35">
      <c r="B182" s="3" t="s">
        <v>35</v>
      </c>
      <c r="C182" s="19" t="s">
        <v>81</v>
      </c>
      <c r="D182" s="9">
        <v>38.78</v>
      </c>
      <c r="E182" s="12">
        <v>1.5100000000000001E-2</v>
      </c>
      <c r="F182" s="10">
        <v>19.04</v>
      </c>
      <c r="G182" s="12">
        <v>0.32400000000000001</v>
      </c>
      <c r="H182" s="10">
        <v>42.08</v>
      </c>
      <c r="I182" s="12">
        <v>0.15229999999999999</v>
      </c>
      <c r="J182" s="12">
        <v>0.18440000000000001</v>
      </c>
      <c r="K182" s="12">
        <v>1.66E-2</v>
      </c>
      <c r="L182" s="20">
        <v>100.59229999999999</v>
      </c>
      <c r="M182" s="21">
        <f t="shared" si="2"/>
        <v>79.755233199375482</v>
      </c>
    </row>
    <row r="183" spans="2:13" x14ac:dyDescent="0.35">
      <c r="B183" s="3" t="s">
        <v>35</v>
      </c>
      <c r="C183" s="19" t="s">
        <v>82</v>
      </c>
      <c r="D183" s="9">
        <v>40.19</v>
      </c>
      <c r="E183" s="12">
        <v>1.5100000000000001E-2</v>
      </c>
      <c r="F183" s="10">
        <v>10.68</v>
      </c>
      <c r="G183" s="12">
        <v>0.16189999999999999</v>
      </c>
      <c r="H183" s="10">
        <v>48.75</v>
      </c>
      <c r="I183" s="12">
        <v>0.16239999999999999</v>
      </c>
      <c r="J183" s="12">
        <v>0.30520000000000003</v>
      </c>
      <c r="K183" s="12">
        <v>0.21590000000000001</v>
      </c>
      <c r="L183" s="20">
        <v>100.4804</v>
      </c>
      <c r="M183" s="21">
        <f t="shared" si="2"/>
        <v>89.054965187721535</v>
      </c>
    </row>
    <row r="184" spans="2:13" x14ac:dyDescent="0.35">
      <c r="B184" s="3" t="s">
        <v>35</v>
      </c>
      <c r="C184" s="19">
        <v>7</v>
      </c>
      <c r="D184" s="9">
        <v>37.99</v>
      </c>
      <c r="E184" s="12">
        <v>1.1299999999999999E-2</v>
      </c>
      <c r="F184" s="10">
        <v>23.92</v>
      </c>
      <c r="G184" s="12">
        <v>0.43509999999999999</v>
      </c>
      <c r="H184" s="10">
        <v>38.57</v>
      </c>
      <c r="I184" s="12">
        <v>0.16139999999999999</v>
      </c>
      <c r="J184" s="12">
        <v>6.4299999999999996E-2</v>
      </c>
      <c r="K184" s="12">
        <v>1.38E-2</v>
      </c>
      <c r="L184" s="20">
        <v>101.1658</v>
      </c>
      <c r="M184" s="21">
        <f t="shared" si="2"/>
        <v>74.188620840528202</v>
      </c>
    </row>
    <row r="185" spans="2:13" x14ac:dyDescent="0.35">
      <c r="B185" s="3" t="s">
        <v>35</v>
      </c>
      <c r="C185" s="19" t="s">
        <v>83</v>
      </c>
      <c r="D185" s="9">
        <v>38.99</v>
      </c>
      <c r="E185" s="12">
        <v>2.1499999999999998E-2</v>
      </c>
      <c r="F185" s="10">
        <v>18.16</v>
      </c>
      <c r="G185" s="12">
        <v>0.30809999999999998</v>
      </c>
      <c r="H185" s="10">
        <v>43.15</v>
      </c>
      <c r="I185" s="12">
        <v>0.12770000000000001</v>
      </c>
      <c r="J185" s="12">
        <v>0.16769999999999999</v>
      </c>
      <c r="K185" s="12">
        <v>9.5500000000000002E-2</v>
      </c>
      <c r="L185" s="20">
        <v>101.0205</v>
      </c>
      <c r="M185" s="21">
        <f t="shared" si="2"/>
        <v>80.899552590714137</v>
      </c>
    </row>
    <row r="186" spans="2:13" x14ac:dyDescent="0.35">
      <c r="B186" s="3" t="s">
        <v>35</v>
      </c>
      <c r="C186" s="19">
        <v>10</v>
      </c>
      <c r="D186" s="9">
        <v>38.86</v>
      </c>
      <c r="E186" s="12">
        <v>2.24E-2</v>
      </c>
      <c r="F186" s="10">
        <v>19.36</v>
      </c>
      <c r="G186" s="12">
        <v>0.26469999999999999</v>
      </c>
      <c r="H186" s="10">
        <v>42.24</v>
      </c>
      <c r="I186" s="12">
        <v>0.153</v>
      </c>
      <c r="J186" s="12">
        <v>2.6700000000000002E-2</v>
      </c>
      <c r="K186" s="12">
        <v>2.9000000000000001E-2</v>
      </c>
      <c r="L186" s="20">
        <v>100.95569999999999</v>
      </c>
      <c r="M186" s="21">
        <f t="shared" si="2"/>
        <v>79.546602633746005</v>
      </c>
    </row>
    <row r="187" spans="2:13" x14ac:dyDescent="0.35">
      <c r="B187" s="3" t="s">
        <v>35</v>
      </c>
      <c r="C187" s="19">
        <v>11</v>
      </c>
      <c r="D187" s="9">
        <v>40.200000000000003</v>
      </c>
      <c r="E187" s="12">
        <v>3.1300000000000001E-2</v>
      </c>
      <c r="F187" s="10">
        <v>10.43</v>
      </c>
      <c r="G187" s="12">
        <v>0.161</v>
      </c>
      <c r="H187" s="10">
        <v>49.13</v>
      </c>
      <c r="I187" s="12">
        <v>0.13159999999999999</v>
      </c>
      <c r="J187" s="12">
        <v>0.307</v>
      </c>
      <c r="K187" s="12">
        <v>6.7100000000000007E-2</v>
      </c>
      <c r="L187" s="20">
        <v>100.458</v>
      </c>
      <c r="M187" s="21">
        <f t="shared" ref="M187:M250" si="3">H187/40.305/(H187/40.305+F187/(55.845+16))*100</f>
        <v>89.357778713894191</v>
      </c>
    </row>
    <row r="188" spans="2:13" x14ac:dyDescent="0.35">
      <c r="B188" s="3" t="s">
        <v>35</v>
      </c>
      <c r="C188" s="19">
        <v>12</v>
      </c>
      <c r="D188" s="9">
        <v>37.85</v>
      </c>
      <c r="E188" s="12">
        <v>1.5100000000000001E-2</v>
      </c>
      <c r="F188" s="10">
        <v>24.64</v>
      </c>
      <c r="G188" s="12">
        <v>0.44259999999999999</v>
      </c>
      <c r="H188" s="10">
        <v>38.1</v>
      </c>
      <c r="I188" s="12">
        <v>0.17299999999999999</v>
      </c>
      <c r="J188" s="12">
        <v>6.8599999999999994E-2</v>
      </c>
      <c r="K188" s="12">
        <v>6.4999999999999997E-3</v>
      </c>
      <c r="L188" s="20">
        <v>101.2957</v>
      </c>
      <c r="M188" s="21">
        <f t="shared" si="3"/>
        <v>73.377851767863461</v>
      </c>
    </row>
    <row r="189" spans="2:13" x14ac:dyDescent="0.35">
      <c r="B189" s="3" t="s">
        <v>35</v>
      </c>
      <c r="C189" s="19" t="s">
        <v>84</v>
      </c>
      <c r="D189" s="9">
        <v>39.6</v>
      </c>
      <c r="E189" s="12">
        <v>2.2499999999999999E-2</v>
      </c>
      <c r="F189" s="10">
        <v>13.75</v>
      </c>
      <c r="G189" s="12">
        <v>0.2228</v>
      </c>
      <c r="H189" s="10">
        <v>46.35</v>
      </c>
      <c r="I189" s="12">
        <v>0.12520000000000001</v>
      </c>
      <c r="J189" s="12">
        <v>0.25800000000000001</v>
      </c>
      <c r="K189" s="12">
        <v>6.08E-2</v>
      </c>
      <c r="L189" s="20">
        <v>100.3892</v>
      </c>
      <c r="M189" s="21">
        <f t="shared" si="3"/>
        <v>85.732135457678055</v>
      </c>
    </row>
    <row r="190" spans="2:13" x14ac:dyDescent="0.35">
      <c r="B190" s="3" t="s">
        <v>35</v>
      </c>
      <c r="C190" s="19" t="s">
        <v>85</v>
      </c>
      <c r="D190" s="9">
        <v>39.76</v>
      </c>
      <c r="E190" s="12">
        <v>1.9599999999999999E-2</v>
      </c>
      <c r="F190" s="10">
        <v>12.94</v>
      </c>
      <c r="G190" s="12">
        <v>0.1966</v>
      </c>
      <c r="H190" s="10">
        <v>47.05</v>
      </c>
      <c r="I190" s="12">
        <v>0.10489999999999999</v>
      </c>
      <c r="J190" s="12">
        <v>0.29239999999999999</v>
      </c>
      <c r="K190" s="12">
        <v>7.0400000000000004E-2</v>
      </c>
      <c r="L190" s="20">
        <v>100.43380000000001</v>
      </c>
      <c r="M190" s="21">
        <f t="shared" si="3"/>
        <v>86.633361815093053</v>
      </c>
    </row>
    <row r="191" spans="2:13" x14ac:dyDescent="0.35">
      <c r="B191" s="3" t="s">
        <v>35</v>
      </c>
      <c r="C191" s="19">
        <v>14</v>
      </c>
      <c r="D191" s="9">
        <v>38.770000000000003</v>
      </c>
      <c r="E191" s="12">
        <v>1.32E-2</v>
      </c>
      <c r="F191" s="10">
        <v>18.010000000000002</v>
      </c>
      <c r="G191" s="12">
        <v>0.30609999999999998</v>
      </c>
      <c r="H191" s="10">
        <v>43.31</v>
      </c>
      <c r="I191" s="12">
        <v>0.1555</v>
      </c>
      <c r="J191" s="12">
        <v>9.4600000000000004E-2</v>
      </c>
      <c r="K191" s="12">
        <v>1.9699999999999999E-2</v>
      </c>
      <c r="L191" s="20">
        <v>100.679</v>
      </c>
      <c r="M191" s="21">
        <f t="shared" si="3"/>
        <v>81.084220195439755</v>
      </c>
    </row>
    <row r="192" spans="2:13" x14ac:dyDescent="0.35">
      <c r="B192" s="3" t="s">
        <v>35</v>
      </c>
      <c r="C192" s="19">
        <v>15</v>
      </c>
      <c r="D192" s="9">
        <v>39.4</v>
      </c>
      <c r="E192" s="12">
        <v>1.7399999999999999E-2</v>
      </c>
      <c r="F192" s="10">
        <v>14.62</v>
      </c>
      <c r="G192" s="12">
        <v>0.2336</v>
      </c>
      <c r="H192" s="10">
        <v>45.96</v>
      </c>
      <c r="I192" s="12">
        <v>0.1356</v>
      </c>
      <c r="J192" s="12">
        <v>0.16830000000000001</v>
      </c>
      <c r="K192" s="12">
        <v>2.5100000000000001E-2</v>
      </c>
      <c r="L192" s="20">
        <v>100.5599</v>
      </c>
      <c r="M192" s="21">
        <f t="shared" si="3"/>
        <v>84.856837843561692</v>
      </c>
    </row>
    <row r="193" spans="2:13" x14ac:dyDescent="0.35">
      <c r="B193" s="3" t="s">
        <v>35</v>
      </c>
      <c r="C193" s="19">
        <v>16</v>
      </c>
      <c r="D193" s="9">
        <v>39.979999999999997</v>
      </c>
      <c r="E193" s="12">
        <v>1.26E-2</v>
      </c>
      <c r="F193" s="10">
        <v>10.47</v>
      </c>
      <c r="G193" s="12">
        <v>0.16089999999999999</v>
      </c>
      <c r="H193" s="10">
        <v>48.98</v>
      </c>
      <c r="I193" s="12">
        <v>0.1164</v>
      </c>
      <c r="J193" s="12">
        <v>0.30509999999999998</v>
      </c>
      <c r="K193" s="12">
        <v>0.1114</v>
      </c>
      <c r="L193" s="20">
        <v>100.13630000000001</v>
      </c>
      <c r="M193" s="21">
        <f t="shared" si="3"/>
        <v>89.292121850113503</v>
      </c>
    </row>
    <row r="194" spans="2:13" x14ac:dyDescent="0.35">
      <c r="B194" s="3" t="s">
        <v>35</v>
      </c>
      <c r="C194" s="19">
        <v>17</v>
      </c>
      <c r="D194" s="9">
        <v>39.01</v>
      </c>
      <c r="E194" s="12">
        <v>1.6199999999999999E-2</v>
      </c>
      <c r="F194" s="10">
        <v>17.2</v>
      </c>
      <c r="G194" s="12">
        <v>0.28449999999999998</v>
      </c>
      <c r="H194" s="10">
        <v>43.81</v>
      </c>
      <c r="I194" s="12">
        <v>0.15640000000000001</v>
      </c>
      <c r="J194" s="12">
        <v>0.13</v>
      </c>
      <c r="K194" s="12">
        <v>2.8199999999999999E-2</v>
      </c>
      <c r="L194" s="20">
        <v>100.6352</v>
      </c>
      <c r="M194" s="21">
        <f t="shared" si="3"/>
        <v>81.950363695435513</v>
      </c>
    </row>
    <row r="195" spans="2:13" x14ac:dyDescent="0.35">
      <c r="B195" s="3" t="s">
        <v>35</v>
      </c>
      <c r="C195" s="19">
        <v>18</v>
      </c>
      <c r="D195" s="9">
        <v>37.979999999999997</v>
      </c>
      <c r="E195" s="12">
        <v>1.32E-2</v>
      </c>
      <c r="F195" s="10">
        <v>22.49</v>
      </c>
      <c r="G195" s="12">
        <v>0.40670000000000001</v>
      </c>
      <c r="H195" s="10">
        <v>39.76</v>
      </c>
      <c r="I195" s="12">
        <v>0.14530000000000001</v>
      </c>
      <c r="J195" s="12">
        <v>6.3899999999999998E-2</v>
      </c>
      <c r="K195" s="12">
        <v>1.26E-2</v>
      </c>
      <c r="L195" s="20">
        <v>100.8717</v>
      </c>
      <c r="M195" s="21">
        <f t="shared" si="3"/>
        <v>75.911362231150363</v>
      </c>
    </row>
    <row r="196" spans="2:13" x14ac:dyDescent="0.35">
      <c r="B196" s="3" t="s">
        <v>35</v>
      </c>
      <c r="C196" s="19">
        <v>19</v>
      </c>
      <c r="D196" s="9">
        <v>39.590000000000003</v>
      </c>
      <c r="E196" s="12">
        <v>1.7100000000000001E-2</v>
      </c>
      <c r="F196" s="10">
        <v>13.16</v>
      </c>
      <c r="G196" s="12">
        <v>0.21249999999999999</v>
      </c>
      <c r="H196" s="10">
        <v>46.88</v>
      </c>
      <c r="I196" s="12">
        <v>0.12770000000000001</v>
      </c>
      <c r="J196" s="12">
        <v>0.30740000000000001</v>
      </c>
      <c r="K196" s="12">
        <v>3.09E-2</v>
      </c>
      <c r="L196" s="20">
        <v>100.32550000000001</v>
      </c>
      <c r="M196" s="21">
        <f t="shared" si="3"/>
        <v>86.39443906147261</v>
      </c>
    </row>
    <row r="197" spans="2:13" x14ac:dyDescent="0.35">
      <c r="B197" s="3" t="s">
        <v>35</v>
      </c>
      <c r="C197" s="19" t="s">
        <v>86</v>
      </c>
      <c r="D197" s="9">
        <v>39.619999999999997</v>
      </c>
      <c r="E197" s="12">
        <v>1.9800000000000002E-2</v>
      </c>
      <c r="F197" s="10">
        <v>12.98</v>
      </c>
      <c r="G197" s="12">
        <v>0.21290000000000001</v>
      </c>
      <c r="H197" s="10">
        <v>47.02</v>
      </c>
      <c r="I197" s="12">
        <v>0.14699999999999999</v>
      </c>
      <c r="J197" s="12">
        <v>0.2361</v>
      </c>
      <c r="K197" s="12">
        <v>6.8599999999999994E-2</v>
      </c>
      <c r="L197" s="20">
        <v>100.3044</v>
      </c>
      <c r="M197" s="21">
        <f t="shared" si="3"/>
        <v>86.590176306896652</v>
      </c>
    </row>
    <row r="198" spans="2:13" x14ac:dyDescent="0.35">
      <c r="B198" s="3" t="s">
        <v>35</v>
      </c>
      <c r="C198" s="19" t="s">
        <v>87</v>
      </c>
      <c r="D198" s="9">
        <v>39.090000000000003</v>
      </c>
      <c r="E198" s="12">
        <v>1.0200000000000001E-2</v>
      </c>
      <c r="F198" s="10">
        <v>16.86</v>
      </c>
      <c r="G198" s="12">
        <v>0.26579999999999998</v>
      </c>
      <c r="H198" s="10">
        <v>44.21</v>
      </c>
      <c r="I198" s="12">
        <v>0.13550000000000001</v>
      </c>
      <c r="J198" s="12">
        <v>0.1338</v>
      </c>
      <c r="K198" s="12">
        <v>5.5E-2</v>
      </c>
      <c r="L198" s="20">
        <v>100.7602</v>
      </c>
      <c r="M198" s="21">
        <f t="shared" si="3"/>
        <v>82.376145503548244</v>
      </c>
    </row>
    <row r="199" spans="2:13" x14ac:dyDescent="0.35">
      <c r="B199" s="3" t="s">
        <v>35</v>
      </c>
      <c r="C199" s="19">
        <v>21</v>
      </c>
      <c r="D199" s="9">
        <v>38.520000000000003</v>
      </c>
      <c r="E199" s="12">
        <v>1.2699999999999999E-2</v>
      </c>
      <c r="F199" s="10">
        <v>20.86</v>
      </c>
      <c r="G199" s="12">
        <v>0.3523</v>
      </c>
      <c r="H199" s="10">
        <v>40.909999999999997</v>
      </c>
      <c r="I199" s="12">
        <v>0.1542</v>
      </c>
      <c r="J199" s="12">
        <v>9.8500000000000004E-2</v>
      </c>
      <c r="K199" s="12"/>
      <c r="L199" s="20">
        <v>100.90770000000001</v>
      </c>
      <c r="M199" s="21">
        <f t="shared" si="3"/>
        <v>77.757265407233504</v>
      </c>
    </row>
    <row r="200" spans="2:13" x14ac:dyDescent="0.35">
      <c r="B200" s="4" t="s">
        <v>35</v>
      </c>
      <c r="C200" s="22">
        <v>22</v>
      </c>
      <c r="D200" s="8">
        <v>39.04</v>
      </c>
      <c r="E200" s="13">
        <v>1.5900000000000001E-2</v>
      </c>
      <c r="F200" s="2">
        <v>17.63</v>
      </c>
      <c r="G200" s="13">
        <v>0.3175</v>
      </c>
      <c r="H200" s="2">
        <v>43.4</v>
      </c>
      <c r="I200" s="13">
        <v>0.14699999999999999</v>
      </c>
      <c r="J200" s="13">
        <v>0.1137</v>
      </c>
      <c r="K200" s="13">
        <v>7.5300000000000006E-2</v>
      </c>
      <c r="L200" s="23">
        <v>100.7394</v>
      </c>
      <c r="M200" s="24">
        <f t="shared" si="3"/>
        <v>81.440530678939155</v>
      </c>
    </row>
    <row r="201" spans="2:13" x14ac:dyDescent="0.35">
      <c r="B201" s="3">
        <v>7401</v>
      </c>
      <c r="C201" s="19">
        <v>1</v>
      </c>
      <c r="D201" s="9">
        <v>39.72</v>
      </c>
      <c r="E201" s="12">
        <v>1.8599999999999998E-2</v>
      </c>
      <c r="F201" s="10">
        <v>12.87</v>
      </c>
      <c r="G201" s="12">
        <v>0.2223</v>
      </c>
      <c r="H201" s="10">
        <v>47.18</v>
      </c>
      <c r="I201" s="12">
        <v>0.19059999999999999</v>
      </c>
      <c r="J201" s="12">
        <v>0.11</v>
      </c>
      <c r="K201" s="12">
        <v>2.2599999999999999E-2</v>
      </c>
      <c r="L201" s="20">
        <v>100.334</v>
      </c>
      <c r="M201" s="21">
        <f t="shared" si="3"/>
        <v>86.727842429653805</v>
      </c>
    </row>
    <row r="202" spans="2:13" x14ac:dyDescent="0.35">
      <c r="B202" s="3">
        <v>7401</v>
      </c>
      <c r="C202" s="19">
        <v>2</v>
      </c>
      <c r="D202" s="9">
        <v>39.85</v>
      </c>
      <c r="E202" s="12">
        <v>2.5600000000000001E-2</v>
      </c>
      <c r="F202" s="10">
        <v>10.85</v>
      </c>
      <c r="G202" s="12">
        <v>0.16819999999999999</v>
      </c>
      <c r="H202" s="10">
        <v>48.78</v>
      </c>
      <c r="I202" s="12">
        <v>0.1678</v>
      </c>
      <c r="J202" s="12">
        <v>0.23469999999999999</v>
      </c>
      <c r="K202" s="12">
        <v>6.9400000000000003E-2</v>
      </c>
      <c r="L202" s="20">
        <v>100.1456</v>
      </c>
      <c r="M202" s="21">
        <f t="shared" si="3"/>
        <v>88.906153792236182</v>
      </c>
    </row>
    <row r="203" spans="2:13" x14ac:dyDescent="0.35">
      <c r="B203" s="3">
        <v>7401</v>
      </c>
      <c r="C203" s="19">
        <v>3</v>
      </c>
      <c r="D203" s="9">
        <v>39.020000000000003</v>
      </c>
      <c r="E203" s="12">
        <v>1.6799999999999999E-2</v>
      </c>
      <c r="F203" s="10">
        <v>17.260000000000002</v>
      </c>
      <c r="G203" s="12">
        <v>0.31390000000000001</v>
      </c>
      <c r="H203" s="10">
        <v>43.93</v>
      </c>
      <c r="I203" s="12">
        <v>0.19750000000000001</v>
      </c>
      <c r="J203" s="12">
        <v>0.14849999999999999</v>
      </c>
      <c r="K203" s="12">
        <v>3.7100000000000001E-2</v>
      </c>
      <c r="L203" s="20">
        <v>100.9237</v>
      </c>
      <c r="M203" s="21">
        <f t="shared" si="3"/>
        <v>81.939312430400506</v>
      </c>
    </row>
    <row r="204" spans="2:13" x14ac:dyDescent="0.35">
      <c r="B204" s="3">
        <v>7401</v>
      </c>
      <c r="C204" s="19">
        <v>4</v>
      </c>
      <c r="D204" s="9">
        <v>38.79</v>
      </c>
      <c r="E204" s="12">
        <v>1.43E-2</v>
      </c>
      <c r="F204" s="10">
        <v>18.09</v>
      </c>
      <c r="G204" s="12">
        <v>0.32419999999999999</v>
      </c>
      <c r="H204" s="10">
        <v>43.04</v>
      </c>
      <c r="I204" s="12">
        <v>0.22509999999999999</v>
      </c>
      <c r="J204" s="12">
        <v>9.9099999999999994E-2</v>
      </c>
      <c r="K204" s="12">
        <v>5.7799999999999997E-2</v>
      </c>
      <c r="L204" s="20">
        <v>100.6404</v>
      </c>
      <c r="M204" s="21">
        <f t="shared" si="3"/>
        <v>80.919780141776698</v>
      </c>
    </row>
    <row r="205" spans="2:13" x14ac:dyDescent="0.35">
      <c r="B205" s="3">
        <v>7401</v>
      </c>
      <c r="C205" s="19">
        <v>5</v>
      </c>
      <c r="D205" s="9">
        <v>39.32</v>
      </c>
      <c r="E205" s="12">
        <v>1.6E-2</v>
      </c>
      <c r="F205" s="10">
        <v>15</v>
      </c>
      <c r="G205" s="12">
        <v>0.2576</v>
      </c>
      <c r="H205" s="10">
        <v>45.5</v>
      </c>
      <c r="I205" s="12">
        <v>0.1847</v>
      </c>
      <c r="J205" s="12">
        <v>0.19639999999999999</v>
      </c>
      <c r="K205" s="12">
        <v>5.9200000000000003E-2</v>
      </c>
      <c r="L205" s="20">
        <v>100.5338</v>
      </c>
      <c r="M205" s="21">
        <f t="shared" si="3"/>
        <v>84.392113380004901</v>
      </c>
    </row>
    <row r="206" spans="2:13" x14ac:dyDescent="0.35">
      <c r="B206" s="3">
        <v>7401</v>
      </c>
      <c r="C206" s="19" t="s">
        <v>81</v>
      </c>
      <c r="D206" s="9">
        <v>39.299999999999997</v>
      </c>
      <c r="E206" s="12">
        <v>1.21E-2</v>
      </c>
      <c r="F206" s="10">
        <v>16.239999999999998</v>
      </c>
      <c r="G206" s="12">
        <v>0.28050000000000003</v>
      </c>
      <c r="H206" s="10">
        <v>44.49</v>
      </c>
      <c r="I206" s="12">
        <v>0.26579999999999998</v>
      </c>
      <c r="J206" s="12">
        <v>0.11169999999999999</v>
      </c>
      <c r="K206" s="12">
        <v>5.5500000000000001E-2</v>
      </c>
      <c r="L206" s="20">
        <v>100.7555</v>
      </c>
      <c r="M206" s="21">
        <f t="shared" si="3"/>
        <v>83.002756017382524</v>
      </c>
    </row>
    <row r="207" spans="2:13" x14ac:dyDescent="0.35">
      <c r="B207" s="3">
        <v>7401</v>
      </c>
      <c r="C207" s="19" t="s">
        <v>82</v>
      </c>
      <c r="D207" s="9">
        <v>39.28</v>
      </c>
      <c r="E207" s="12">
        <v>1.4999999999999999E-2</v>
      </c>
      <c r="F207" s="10">
        <v>16.579999999999998</v>
      </c>
      <c r="G207" s="12">
        <v>0.28760000000000002</v>
      </c>
      <c r="H207" s="10">
        <v>44.2</v>
      </c>
      <c r="I207" s="12">
        <v>0.22770000000000001</v>
      </c>
      <c r="J207" s="12">
        <v>9.9900000000000003E-2</v>
      </c>
      <c r="K207" s="12">
        <v>0.12230000000000001</v>
      </c>
      <c r="L207" s="20">
        <v>100.8124</v>
      </c>
      <c r="M207" s="21">
        <f t="shared" si="3"/>
        <v>82.614707470010387</v>
      </c>
    </row>
    <row r="208" spans="2:13" x14ac:dyDescent="0.35">
      <c r="B208" s="3">
        <v>7401</v>
      </c>
      <c r="C208" s="19">
        <v>7</v>
      </c>
      <c r="D208" s="9">
        <v>38.97</v>
      </c>
      <c r="E208" s="12">
        <v>1.6400000000000001E-2</v>
      </c>
      <c r="F208" s="10">
        <v>17.41</v>
      </c>
      <c r="G208" s="12">
        <v>0.31359999999999999</v>
      </c>
      <c r="H208" s="10">
        <v>43.66</v>
      </c>
      <c r="I208" s="12">
        <v>0.23519999999999999</v>
      </c>
      <c r="J208" s="12">
        <v>0.1032</v>
      </c>
      <c r="K208" s="12"/>
      <c r="L208" s="20">
        <v>100.7084</v>
      </c>
      <c r="M208" s="21">
        <f t="shared" si="3"/>
        <v>81.718982423367265</v>
      </c>
    </row>
    <row r="209" spans="2:13" x14ac:dyDescent="0.35">
      <c r="B209" s="3">
        <v>7401</v>
      </c>
      <c r="C209" s="19">
        <v>8</v>
      </c>
      <c r="D209" s="9">
        <v>39.020000000000003</v>
      </c>
      <c r="E209" s="12">
        <v>2.76E-2</v>
      </c>
      <c r="F209" s="10">
        <v>17.03</v>
      </c>
      <c r="G209" s="12">
        <v>0.32579999999999998</v>
      </c>
      <c r="H209" s="10">
        <v>43.81</v>
      </c>
      <c r="I209" s="12">
        <v>0.29570000000000002</v>
      </c>
      <c r="J209" s="12">
        <v>9.2399999999999996E-2</v>
      </c>
      <c r="K209" s="12">
        <v>0.02</v>
      </c>
      <c r="L209" s="20">
        <v>100.6215</v>
      </c>
      <c r="M209" s="21">
        <f t="shared" si="3"/>
        <v>82.09682243016006</v>
      </c>
    </row>
    <row r="210" spans="2:13" x14ac:dyDescent="0.35">
      <c r="B210" s="3">
        <v>7401</v>
      </c>
      <c r="C210" s="19">
        <v>9</v>
      </c>
      <c r="D210" s="9">
        <v>39.78</v>
      </c>
      <c r="E210" s="12">
        <v>2.4299999999999999E-2</v>
      </c>
      <c r="F210" s="10">
        <v>13.29</v>
      </c>
      <c r="G210" s="12">
        <v>0.2283</v>
      </c>
      <c r="H210" s="10">
        <v>46.91</v>
      </c>
      <c r="I210" s="12">
        <v>0.21279999999999999</v>
      </c>
      <c r="J210" s="12">
        <v>0.1525</v>
      </c>
      <c r="K210" s="12">
        <v>3.7100000000000001E-2</v>
      </c>
      <c r="L210" s="20">
        <v>100.6349</v>
      </c>
      <c r="M210" s="21">
        <f t="shared" si="3"/>
        <v>86.286051336049781</v>
      </c>
    </row>
    <row r="211" spans="2:13" x14ac:dyDescent="0.35">
      <c r="B211" s="3">
        <v>7401</v>
      </c>
      <c r="C211" s="19">
        <v>10</v>
      </c>
      <c r="D211" s="9">
        <v>39.200000000000003</v>
      </c>
      <c r="E211" s="12">
        <v>2.24E-2</v>
      </c>
      <c r="F211" s="10">
        <v>16.04</v>
      </c>
      <c r="G211" s="12">
        <v>0.29120000000000001</v>
      </c>
      <c r="H211" s="10">
        <v>44.87</v>
      </c>
      <c r="I211" s="12">
        <v>0.22770000000000001</v>
      </c>
      <c r="J211" s="12">
        <v>0.12239999999999999</v>
      </c>
      <c r="K211" s="12">
        <v>1.9199999999999998E-2</v>
      </c>
      <c r="L211" s="20">
        <v>100.7928</v>
      </c>
      <c r="M211" s="21">
        <f t="shared" si="3"/>
        <v>83.295540706939448</v>
      </c>
    </row>
    <row r="212" spans="2:13" x14ac:dyDescent="0.35">
      <c r="B212" s="3">
        <v>7401</v>
      </c>
      <c r="C212" s="19" t="s">
        <v>88</v>
      </c>
      <c r="D212" s="9">
        <v>39.99</v>
      </c>
      <c r="E212" s="12">
        <v>2.46E-2</v>
      </c>
      <c r="F212" s="10">
        <v>12.57</v>
      </c>
      <c r="G212" s="12">
        <v>0.1986</v>
      </c>
      <c r="H212" s="10">
        <v>47.45</v>
      </c>
      <c r="I212" s="12">
        <v>0.1789</v>
      </c>
      <c r="J212" s="12">
        <v>0.2064</v>
      </c>
      <c r="K212" s="12">
        <v>7.4800000000000005E-2</v>
      </c>
      <c r="L212" s="20">
        <v>100.6932</v>
      </c>
      <c r="M212" s="21">
        <f t="shared" si="3"/>
        <v>87.061405261733526</v>
      </c>
    </row>
    <row r="213" spans="2:13" x14ac:dyDescent="0.35">
      <c r="B213" s="3">
        <v>7401</v>
      </c>
      <c r="C213" s="19" t="s">
        <v>89</v>
      </c>
      <c r="D213" s="9">
        <v>39.74</v>
      </c>
      <c r="E213" s="12">
        <v>1.9800000000000002E-2</v>
      </c>
      <c r="F213" s="10">
        <v>13.82</v>
      </c>
      <c r="G213" s="12">
        <v>0.2467</v>
      </c>
      <c r="H213" s="10">
        <v>46.44</v>
      </c>
      <c r="I213" s="12">
        <v>0.18809999999999999</v>
      </c>
      <c r="J213" s="12">
        <v>0.19969999999999999</v>
      </c>
      <c r="K213" s="12">
        <v>0.11990000000000001</v>
      </c>
      <c r="L213" s="20">
        <v>100.77419999999999</v>
      </c>
      <c r="M213" s="21">
        <f t="shared" si="3"/>
        <v>85.693706344032279</v>
      </c>
    </row>
    <row r="214" spans="2:13" x14ac:dyDescent="0.35">
      <c r="B214" s="3">
        <v>7401</v>
      </c>
      <c r="C214" s="19">
        <v>12</v>
      </c>
      <c r="D214" s="9">
        <v>39.4</v>
      </c>
      <c r="E214" s="12">
        <v>2.1700000000000001E-2</v>
      </c>
      <c r="F214" s="10">
        <v>15.03</v>
      </c>
      <c r="G214" s="12">
        <v>0.27360000000000001</v>
      </c>
      <c r="H214" s="10">
        <v>45.31</v>
      </c>
      <c r="I214" s="12">
        <v>0.26929999999999998</v>
      </c>
      <c r="J214" s="12">
        <v>0.11840000000000001</v>
      </c>
      <c r="K214" s="12">
        <v>9.98E-2</v>
      </c>
      <c r="L214" s="20">
        <v>100.5228</v>
      </c>
      <c r="M214" s="21">
        <f t="shared" si="3"/>
        <v>84.310504381790878</v>
      </c>
    </row>
    <row r="215" spans="2:13" x14ac:dyDescent="0.35">
      <c r="B215" s="3">
        <v>7401</v>
      </c>
      <c r="C215" s="19">
        <v>13</v>
      </c>
      <c r="D215" s="9">
        <v>40.03</v>
      </c>
      <c r="E215" s="12">
        <v>1.8200000000000001E-2</v>
      </c>
      <c r="F215" s="10">
        <v>12.3</v>
      </c>
      <c r="G215" s="12">
        <v>0.20069999999999999</v>
      </c>
      <c r="H215" s="10">
        <v>47.63</v>
      </c>
      <c r="I215" s="12">
        <v>0.21060000000000001</v>
      </c>
      <c r="J215" s="12">
        <v>0.1799</v>
      </c>
      <c r="K215" s="12">
        <v>7.6300000000000007E-2</v>
      </c>
      <c r="L215" s="20">
        <v>100.64570000000001</v>
      </c>
      <c r="M215" s="21">
        <f t="shared" si="3"/>
        <v>87.345946619046899</v>
      </c>
    </row>
    <row r="216" spans="2:13" x14ac:dyDescent="0.35">
      <c r="B216" s="3">
        <v>7401</v>
      </c>
      <c r="C216" s="19">
        <v>14</v>
      </c>
      <c r="D216" s="9">
        <v>39.840000000000003</v>
      </c>
      <c r="E216" s="12">
        <v>2.2700000000000001E-2</v>
      </c>
      <c r="F216" s="10">
        <v>12.61</v>
      </c>
      <c r="G216" s="12">
        <v>0.22220000000000001</v>
      </c>
      <c r="H216" s="10">
        <v>47.45</v>
      </c>
      <c r="I216" s="12">
        <v>0.20430000000000001</v>
      </c>
      <c r="J216" s="12">
        <v>0.1704</v>
      </c>
      <c r="K216" s="12">
        <v>2.4899999999999999E-2</v>
      </c>
      <c r="L216" s="20">
        <v>100.5444</v>
      </c>
      <c r="M216" s="21">
        <f t="shared" si="3"/>
        <v>87.025574278839073</v>
      </c>
    </row>
    <row r="217" spans="2:13" x14ac:dyDescent="0.35">
      <c r="B217" s="3">
        <v>7401</v>
      </c>
      <c r="C217" s="19">
        <v>15</v>
      </c>
      <c r="D217" s="9">
        <v>40.54</v>
      </c>
      <c r="E217" s="12">
        <v>1.49E-2</v>
      </c>
      <c r="F217" s="10">
        <v>10.35</v>
      </c>
      <c r="G217" s="12">
        <v>0.14549999999999999</v>
      </c>
      <c r="H217" s="10">
        <v>49.18</v>
      </c>
      <c r="I217" s="12">
        <v>0.1125</v>
      </c>
      <c r="J217" s="12">
        <v>0.4264</v>
      </c>
      <c r="K217" s="12">
        <v>6.9000000000000006E-2</v>
      </c>
      <c r="L217" s="20">
        <v>100.8382</v>
      </c>
      <c r="M217" s="21">
        <f t="shared" si="3"/>
        <v>89.440389838855211</v>
      </c>
    </row>
    <row r="218" spans="2:13" x14ac:dyDescent="0.35">
      <c r="B218" s="3">
        <v>7401</v>
      </c>
      <c r="C218" s="19">
        <v>16</v>
      </c>
      <c r="D218" s="9">
        <v>38.99</v>
      </c>
      <c r="E218" s="12">
        <v>2.3199999999999998E-2</v>
      </c>
      <c r="F218" s="10">
        <v>17.72</v>
      </c>
      <c r="G218" s="12">
        <v>0.31890000000000002</v>
      </c>
      <c r="H218" s="10">
        <v>43.38</v>
      </c>
      <c r="I218" s="12">
        <v>0.23860000000000001</v>
      </c>
      <c r="J218" s="12">
        <v>0.1046</v>
      </c>
      <c r="K218" s="12">
        <v>1.5599999999999999E-2</v>
      </c>
      <c r="L218" s="20">
        <v>100.79089999999999</v>
      </c>
      <c r="M218" s="21">
        <f t="shared" si="3"/>
        <v>81.356452644976855</v>
      </c>
    </row>
    <row r="219" spans="2:13" x14ac:dyDescent="0.35">
      <c r="B219" s="3">
        <v>7401</v>
      </c>
      <c r="C219" s="19">
        <v>17</v>
      </c>
      <c r="D219" s="9">
        <v>39.369999999999997</v>
      </c>
      <c r="E219" s="12">
        <v>1.95E-2</v>
      </c>
      <c r="F219" s="10">
        <v>16.98</v>
      </c>
      <c r="G219" s="12">
        <v>0.31440000000000001</v>
      </c>
      <c r="H219" s="10">
        <v>44.11</v>
      </c>
      <c r="I219" s="12">
        <v>0.20830000000000001</v>
      </c>
      <c r="J219" s="12">
        <v>0.12230000000000001</v>
      </c>
      <c r="K219" s="12">
        <v>1.5299999999999999E-2</v>
      </c>
      <c r="L219" s="20">
        <v>101.1397</v>
      </c>
      <c r="M219" s="21">
        <f t="shared" si="3"/>
        <v>82.239894239513504</v>
      </c>
    </row>
    <row r="220" spans="2:13" x14ac:dyDescent="0.35">
      <c r="B220" s="3">
        <v>7401</v>
      </c>
      <c r="C220" s="19" t="s">
        <v>90</v>
      </c>
      <c r="D220" s="9">
        <v>39.82</v>
      </c>
      <c r="E220" s="12">
        <v>2.2800000000000001E-2</v>
      </c>
      <c r="F220" s="10">
        <v>12.43</v>
      </c>
      <c r="G220" s="12">
        <v>0.2021</v>
      </c>
      <c r="H220" s="10">
        <v>47.5</v>
      </c>
      <c r="I220" s="12">
        <v>0.16830000000000001</v>
      </c>
      <c r="J220" s="12">
        <v>0.20930000000000001</v>
      </c>
      <c r="K220" s="12">
        <v>5.3199999999999997E-2</v>
      </c>
      <c r="L220" s="20">
        <v>100.40560000000001</v>
      </c>
      <c r="M220" s="21">
        <f t="shared" si="3"/>
        <v>87.198807173491033</v>
      </c>
    </row>
    <row r="221" spans="2:13" x14ac:dyDescent="0.35">
      <c r="B221" s="3">
        <v>7401</v>
      </c>
      <c r="C221" s="19" t="s">
        <v>91</v>
      </c>
      <c r="D221" s="9">
        <v>39.549999999999997</v>
      </c>
      <c r="E221" s="12">
        <v>1.47E-2</v>
      </c>
      <c r="F221" s="10">
        <v>13.4</v>
      </c>
      <c r="G221" s="12">
        <v>0.23369999999999999</v>
      </c>
      <c r="H221" s="10">
        <v>46.78</v>
      </c>
      <c r="I221" s="12">
        <v>0.1923</v>
      </c>
      <c r="J221" s="12">
        <v>0.19270000000000001</v>
      </c>
      <c r="K221" s="12">
        <v>0.12989999999999999</v>
      </c>
      <c r="L221" s="20">
        <v>100.4932</v>
      </c>
      <c r="M221" s="21">
        <f t="shared" si="3"/>
        <v>86.155151500920496</v>
      </c>
    </row>
    <row r="222" spans="2:13" x14ac:dyDescent="0.35">
      <c r="B222" s="3">
        <v>7401</v>
      </c>
      <c r="C222" s="19" t="s">
        <v>92</v>
      </c>
      <c r="D222" s="9">
        <v>39.479999999999997</v>
      </c>
      <c r="E222" s="12">
        <v>2.0199999999999999E-2</v>
      </c>
      <c r="F222" s="10">
        <v>15.25</v>
      </c>
      <c r="G222" s="12">
        <v>0.25690000000000002</v>
      </c>
      <c r="H222" s="10">
        <v>45.41</v>
      </c>
      <c r="I222" s="12">
        <v>0.25259999999999999</v>
      </c>
      <c r="J222" s="12">
        <v>9.5399999999999999E-2</v>
      </c>
      <c r="K222" s="12">
        <v>0.27060000000000001</v>
      </c>
      <c r="L222" s="20">
        <v>101.0356</v>
      </c>
      <c r="M222" s="21">
        <f t="shared" si="3"/>
        <v>84.146757473635091</v>
      </c>
    </row>
    <row r="223" spans="2:13" x14ac:dyDescent="0.35">
      <c r="B223" s="3">
        <v>7401</v>
      </c>
      <c r="C223" s="19" t="s">
        <v>93</v>
      </c>
      <c r="D223" s="9">
        <v>39.46</v>
      </c>
      <c r="E223" s="12">
        <v>2.4899999999999999E-2</v>
      </c>
      <c r="F223" s="10">
        <v>14.31</v>
      </c>
      <c r="G223" s="12">
        <v>0.24030000000000001</v>
      </c>
      <c r="H223" s="10">
        <v>46.01</v>
      </c>
      <c r="I223" s="12">
        <v>0.2059</v>
      </c>
      <c r="J223" s="12">
        <v>0.17949999999999999</v>
      </c>
      <c r="K223" s="12">
        <v>7.85E-2</v>
      </c>
      <c r="L223" s="20">
        <v>100.509</v>
      </c>
      <c r="M223" s="21">
        <f t="shared" si="3"/>
        <v>85.143943634182676</v>
      </c>
    </row>
    <row r="224" spans="2:13" x14ac:dyDescent="0.35">
      <c r="B224" s="3">
        <v>7401</v>
      </c>
      <c r="C224" s="19">
        <v>28</v>
      </c>
      <c r="D224" s="9">
        <v>39.799999999999997</v>
      </c>
      <c r="E224" s="12">
        <v>3.1300000000000001E-2</v>
      </c>
      <c r="F224" s="10">
        <v>12.35</v>
      </c>
      <c r="G224" s="12">
        <v>0.2026</v>
      </c>
      <c r="H224" s="10">
        <v>47.61</v>
      </c>
      <c r="I224" s="12">
        <v>0.18840000000000001</v>
      </c>
      <c r="J224" s="12">
        <v>0.1767</v>
      </c>
      <c r="K224" s="12">
        <v>0.1074</v>
      </c>
      <c r="L224" s="20">
        <v>100.4663</v>
      </c>
      <c r="M224" s="21">
        <f t="shared" si="3"/>
        <v>87.296382733849981</v>
      </c>
    </row>
    <row r="225" spans="2:13" x14ac:dyDescent="0.35">
      <c r="B225" s="4">
        <v>7401</v>
      </c>
      <c r="C225" s="22">
        <v>32</v>
      </c>
      <c r="D225" s="8">
        <v>38.880000000000003</v>
      </c>
      <c r="E225" s="13">
        <v>2.2800000000000001E-2</v>
      </c>
      <c r="F225" s="2">
        <v>18.850000000000001</v>
      </c>
      <c r="G225" s="13">
        <v>0.35370000000000001</v>
      </c>
      <c r="H225" s="2">
        <v>42.58</v>
      </c>
      <c r="I225" s="13">
        <v>0.23200000000000001</v>
      </c>
      <c r="J225" s="13">
        <v>9.8199999999999996E-2</v>
      </c>
      <c r="K225" s="13">
        <v>6.2399999999999997E-2</v>
      </c>
      <c r="L225" s="23">
        <v>101.07899999999999</v>
      </c>
      <c r="M225" s="24">
        <f t="shared" si="3"/>
        <v>80.105596117383612</v>
      </c>
    </row>
    <row r="226" spans="2:13" x14ac:dyDescent="0.35">
      <c r="B226" s="3" t="s">
        <v>37</v>
      </c>
      <c r="C226" s="19">
        <v>1</v>
      </c>
      <c r="D226" s="9">
        <v>39.35</v>
      </c>
      <c r="E226" s="12">
        <v>8.8999999999999999E-3</v>
      </c>
      <c r="F226" s="10">
        <v>14.45</v>
      </c>
      <c r="G226" s="12">
        <v>0.24329999999999999</v>
      </c>
      <c r="H226" s="10">
        <v>46.13</v>
      </c>
      <c r="I226" s="12">
        <v>0.18160000000000001</v>
      </c>
      <c r="J226" s="12">
        <v>0.1162</v>
      </c>
      <c r="K226" s="12">
        <v>0.1275</v>
      </c>
      <c r="L226" s="20">
        <v>100.6075</v>
      </c>
      <c r="M226" s="21">
        <f t="shared" si="3"/>
        <v>85.053516035742902</v>
      </c>
    </row>
    <row r="227" spans="2:13" x14ac:dyDescent="0.35">
      <c r="B227" s="3" t="s">
        <v>37</v>
      </c>
      <c r="C227" s="19">
        <v>2</v>
      </c>
      <c r="D227" s="9">
        <v>39.869999999999997</v>
      </c>
      <c r="E227" s="12">
        <v>1.8800000000000001E-2</v>
      </c>
      <c r="F227" s="10">
        <v>12.7</v>
      </c>
      <c r="G227" s="12">
        <v>0.20130000000000001</v>
      </c>
      <c r="H227" s="10">
        <v>47.39</v>
      </c>
      <c r="I227" s="12">
        <v>0.15579999999999999</v>
      </c>
      <c r="J227" s="12">
        <v>0.1502</v>
      </c>
      <c r="K227" s="12">
        <v>4.5400000000000003E-2</v>
      </c>
      <c r="L227" s="20">
        <v>100.5314</v>
      </c>
      <c r="M227" s="21">
        <f t="shared" si="3"/>
        <v>86.930693767021182</v>
      </c>
    </row>
    <row r="228" spans="2:13" x14ac:dyDescent="0.35">
      <c r="B228" s="3" t="s">
        <v>37</v>
      </c>
      <c r="C228" s="19">
        <v>3</v>
      </c>
      <c r="D228" s="9">
        <v>39.880000000000003</v>
      </c>
      <c r="E228" s="12">
        <v>2.07E-2</v>
      </c>
      <c r="F228" s="10">
        <v>12.59</v>
      </c>
      <c r="G228" s="12">
        <v>0.20799999999999999</v>
      </c>
      <c r="H228" s="10">
        <v>47.38</v>
      </c>
      <c r="I228" s="12">
        <v>0.15490000000000001</v>
      </c>
      <c r="J228" s="12">
        <v>0.1517</v>
      </c>
      <c r="K228" s="12">
        <v>1.6E-2</v>
      </c>
      <c r="L228" s="20">
        <v>100.4012</v>
      </c>
      <c r="M228" s="21">
        <f t="shared" si="3"/>
        <v>87.026827260400893</v>
      </c>
    </row>
    <row r="229" spans="2:13" x14ac:dyDescent="0.35">
      <c r="B229" s="3" t="s">
        <v>37</v>
      </c>
      <c r="C229" s="19">
        <v>4</v>
      </c>
      <c r="D229" s="9">
        <v>39.909999999999997</v>
      </c>
      <c r="E229" s="12">
        <v>1.3100000000000001E-2</v>
      </c>
      <c r="F229" s="10">
        <v>12.54</v>
      </c>
      <c r="G229" s="12">
        <v>0.20619999999999999</v>
      </c>
      <c r="H229" s="10">
        <v>47.45</v>
      </c>
      <c r="I229" s="12">
        <v>0.15740000000000001</v>
      </c>
      <c r="J229" s="12">
        <v>0.15540000000000001</v>
      </c>
      <c r="K229" s="12">
        <v>4.2000000000000003E-2</v>
      </c>
      <c r="L229" s="20">
        <v>100.47410000000001</v>
      </c>
      <c r="M229" s="21">
        <f t="shared" si="3"/>
        <v>87.088297867761128</v>
      </c>
    </row>
    <row r="230" spans="2:13" x14ac:dyDescent="0.35">
      <c r="B230" s="3" t="s">
        <v>37</v>
      </c>
      <c r="C230" s="19">
        <v>5</v>
      </c>
      <c r="D230" s="9">
        <v>39.97</v>
      </c>
      <c r="E230" s="12">
        <v>2.1499999999999998E-2</v>
      </c>
      <c r="F230" s="10">
        <v>11.64</v>
      </c>
      <c r="G230" s="12">
        <v>0.18559999999999999</v>
      </c>
      <c r="H230" s="10">
        <v>48.05</v>
      </c>
      <c r="I230" s="12">
        <v>0.158</v>
      </c>
      <c r="J230" s="12">
        <v>0.14410000000000001</v>
      </c>
      <c r="K230" s="12">
        <v>4.7E-2</v>
      </c>
      <c r="L230" s="20">
        <v>100.2161</v>
      </c>
      <c r="M230" s="21">
        <f t="shared" si="3"/>
        <v>88.035857830859229</v>
      </c>
    </row>
    <row r="231" spans="2:13" x14ac:dyDescent="0.35">
      <c r="B231" s="3" t="s">
        <v>37</v>
      </c>
      <c r="C231" s="19" t="s">
        <v>81</v>
      </c>
      <c r="D231" s="9">
        <v>39.81</v>
      </c>
      <c r="E231" s="12">
        <v>1.5299999999999999E-2</v>
      </c>
      <c r="F231" s="10">
        <v>12.17</v>
      </c>
      <c r="G231" s="12">
        <v>0.22020000000000001</v>
      </c>
      <c r="H231" s="10">
        <v>47.75</v>
      </c>
      <c r="I231" s="12">
        <v>0.1583</v>
      </c>
      <c r="J231" s="12">
        <v>0.16569999999999999</v>
      </c>
      <c r="K231" s="12">
        <v>6.9800000000000001E-2</v>
      </c>
      <c r="L231" s="20">
        <v>100.3592</v>
      </c>
      <c r="M231" s="21">
        <f t="shared" si="3"/>
        <v>87.490486751381098</v>
      </c>
    </row>
    <row r="232" spans="2:13" x14ac:dyDescent="0.35">
      <c r="B232" s="3" t="s">
        <v>37</v>
      </c>
      <c r="C232" s="19" t="s">
        <v>82</v>
      </c>
      <c r="D232" s="9">
        <v>39.42</v>
      </c>
      <c r="E232" s="12">
        <v>1.41E-2</v>
      </c>
      <c r="F232" s="10">
        <v>14.53</v>
      </c>
      <c r="G232" s="12">
        <v>0.23100000000000001</v>
      </c>
      <c r="H232" s="10">
        <v>45.98</v>
      </c>
      <c r="I232" s="12">
        <v>0.1678</v>
      </c>
      <c r="J232" s="12">
        <v>0.1469</v>
      </c>
      <c r="K232" s="12">
        <v>5.5199999999999999E-2</v>
      </c>
      <c r="L232" s="20">
        <v>100.5449</v>
      </c>
      <c r="M232" s="21">
        <f t="shared" si="3"/>
        <v>84.941581391772914</v>
      </c>
    </row>
    <row r="233" spans="2:13" x14ac:dyDescent="0.35">
      <c r="B233" s="3" t="s">
        <v>37</v>
      </c>
      <c r="C233" s="19">
        <v>7</v>
      </c>
      <c r="D233" s="9">
        <v>40.130000000000003</v>
      </c>
      <c r="E233" s="12">
        <v>1.1299999999999999E-2</v>
      </c>
      <c r="F233" s="10">
        <v>11.3</v>
      </c>
      <c r="G233" s="12">
        <v>0.19120000000000001</v>
      </c>
      <c r="H233" s="10">
        <v>48.47</v>
      </c>
      <c r="I233" s="12">
        <v>0.17169999999999999</v>
      </c>
      <c r="J233" s="12">
        <v>0.14699999999999999</v>
      </c>
      <c r="K233" s="12">
        <v>2.8899999999999999E-2</v>
      </c>
      <c r="L233" s="20">
        <v>100.45010000000001</v>
      </c>
      <c r="M233" s="21">
        <f t="shared" si="3"/>
        <v>88.433908586899108</v>
      </c>
    </row>
    <row r="234" spans="2:13" x14ac:dyDescent="0.35">
      <c r="B234" s="3" t="s">
        <v>37</v>
      </c>
      <c r="C234" s="19">
        <v>8</v>
      </c>
      <c r="D234" s="9">
        <v>39.770000000000003</v>
      </c>
      <c r="E234" s="12">
        <v>1.38E-2</v>
      </c>
      <c r="F234" s="10">
        <v>12.43</v>
      </c>
      <c r="G234" s="12">
        <v>0.20480000000000001</v>
      </c>
      <c r="H234" s="10">
        <v>47.58</v>
      </c>
      <c r="I234" s="12">
        <v>0.1918</v>
      </c>
      <c r="J234" s="12">
        <v>0.1283</v>
      </c>
      <c r="K234" s="12">
        <v>9.2899999999999996E-2</v>
      </c>
      <c r="L234" s="20">
        <v>100.41160000000001</v>
      </c>
      <c r="M234" s="21">
        <f t="shared" si="3"/>
        <v>87.217579582975731</v>
      </c>
    </row>
    <row r="235" spans="2:13" x14ac:dyDescent="0.35">
      <c r="B235" s="3" t="s">
        <v>37</v>
      </c>
      <c r="C235" s="19">
        <v>9</v>
      </c>
      <c r="D235" s="9">
        <v>39.380000000000003</v>
      </c>
      <c r="E235" s="12">
        <v>1.32E-2</v>
      </c>
      <c r="F235" s="10">
        <v>14.74</v>
      </c>
      <c r="G235" s="12">
        <v>0.2571</v>
      </c>
      <c r="H235" s="10">
        <v>45.76</v>
      </c>
      <c r="I235" s="12">
        <v>0.1923</v>
      </c>
      <c r="J235" s="12">
        <v>9.9099999999999994E-2</v>
      </c>
      <c r="K235" s="12">
        <v>3.0200000000000001E-2</v>
      </c>
      <c r="L235" s="20">
        <v>100.4718</v>
      </c>
      <c r="M235" s="21">
        <f t="shared" si="3"/>
        <v>84.695051261902293</v>
      </c>
    </row>
    <row r="236" spans="2:13" x14ac:dyDescent="0.35">
      <c r="B236" s="3" t="s">
        <v>37</v>
      </c>
      <c r="C236" s="19">
        <v>10</v>
      </c>
      <c r="D236" s="9">
        <v>39.96</v>
      </c>
      <c r="E236" s="12">
        <v>2.3599999999999999E-2</v>
      </c>
      <c r="F236" s="10">
        <v>11.78</v>
      </c>
      <c r="G236" s="12">
        <v>0.20830000000000001</v>
      </c>
      <c r="H236" s="10">
        <v>48.11</v>
      </c>
      <c r="I236" s="12">
        <v>0.1545</v>
      </c>
      <c r="J236" s="12">
        <v>0.1605</v>
      </c>
      <c r="K236" s="12">
        <v>4.1500000000000002E-2</v>
      </c>
      <c r="L236" s="20">
        <v>100.4383</v>
      </c>
      <c r="M236" s="21">
        <f t="shared" si="3"/>
        <v>87.922615110385152</v>
      </c>
    </row>
    <row r="237" spans="2:13" x14ac:dyDescent="0.35">
      <c r="B237" s="3" t="s">
        <v>37</v>
      </c>
      <c r="C237" s="19">
        <v>11</v>
      </c>
      <c r="D237" s="9">
        <v>39.75</v>
      </c>
      <c r="E237" s="12">
        <v>1.6500000000000001E-2</v>
      </c>
      <c r="F237" s="10">
        <v>12.89</v>
      </c>
      <c r="G237" s="12">
        <v>0.22589999999999999</v>
      </c>
      <c r="H237" s="10">
        <v>47.36</v>
      </c>
      <c r="I237" s="12">
        <v>0.18429999999999999</v>
      </c>
      <c r="J237" s="12">
        <v>0.1229</v>
      </c>
      <c r="K237" s="12">
        <v>7.5499999999999998E-2</v>
      </c>
      <c r="L237" s="20">
        <v>100.6251</v>
      </c>
      <c r="M237" s="21">
        <f t="shared" si="3"/>
        <v>86.753778861389335</v>
      </c>
    </row>
    <row r="238" spans="2:13" x14ac:dyDescent="0.35">
      <c r="B238" s="3" t="s">
        <v>37</v>
      </c>
      <c r="C238" s="19">
        <v>12</v>
      </c>
      <c r="D238" s="9">
        <v>39.89</v>
      </c>
      <c r="E238" s="12">
        <v>1.6500000000000001E-2</v>
      </c>
      <c r="F238" s="10">
        <v>12.71</v>
      </c>
      <c r="G238" s="12">
        <v>0.23150000000000001</v>
      </c>
      <c r="H238" s="10">
        <v>47.29</v>
      </c>
      <c r="I238" s="12">
        <v>0.1951</v>
      </c>
      <c r="J238" s="12">
        <v>0.1201</v>
      </c>
      <c r="K238" s="12">
        <v>8.0399999999999999E-2</v>
      </c>
      <c r="L238" s="20">
        <v>100.5335</v>
      </c>
      <c r="M238" s="21">
        <f t="shared" si="3"/>
        <v>86.897716896191753</v>
      </c>
    </row>
    <row r="239" spans="2:13" x14ac:dyDescent="0.35">
      <c r="B239" s="3" t="s">
        <v>37</v>
      </c>
      <c r="C239" s="19">
        <v>13</v>
      </c>
      <c r="D239" s="9">
        <v>38.409999999999997</v>
      </c>
      <c r="E239" s="12">
        <v>8.5000000000000006E-3</v>
      </c>
      <c r="F239" s="10">
        <v>21.17</v>
      </c>
      <c r="G239" s="12">
        <v>0.37969999999999998</v>
      </c>
      <c r="H239" s="10">
        <v>40.6</v>
      </c>
      <c r="I239" s="12">
        <v>0.15939999999999999</v>
      </c>
      <c r="J239" s="12">
        <v>9.1300000000000006E-2</v>
      </c>
      <c r="K239" s="12">
        <v>7.1400000000000005E-2</v>
      </c>
      <c r="L239" s="20">
        <v>100.89019999999999</v>
      </c>
      <c r="M239" s="21">
        <f t="shared" si="3"/>
        <v>77.36817592158495</v>
      </c>
    </row>
    <row r="240" spans="2:13" x14ac:dyDescent="0.35">
      <c r="B240" s="3" t="s">
        <v>37</v>
      </c>
      <c r="C240" s="19">
        <v>14</v>
      </c>
      <c r="D240" s="9">
        <v>39.340000000000003</v>
      </c>
      <c r="E240" s="12">
        <v>1.5100000000000001E-2</v>
      </c>
      <c r="F240" s="10">
        <v>15.99</v>
      </c>
      <c r="G240" s="12">
        <v>0.26140000000000002</v>
      </c>
      <c r="H240" s="10">
        <v>44.82</v>
      </c>
      <c r="I240" s="12">
        <v>0.1797</v>
      </c>
      <c r="J240" s="12">
        <v>9.8400000000000001E-2</v>
      </c>
      <c r="K240" s="12">
        <v>2.9399999999999999E-2</v>
      </c>
      <c r="L240" s="20">
        <v>100.73390000000001</v>
      </c>
      <c r="M240" s="21">
        <f t="shared" si="3"/>
        <v>83.323449309630149</v>
      </c>
    </row>
    <row r="241" spans="2:13" x14ac:dyDescent="0.35">
      <c r="B241" s="3" t="s">
        <v>37</v>
      </c>
      <c r="C241" s="19">
        <v>15</v>
      </c>
      <c r="D241" s="9">
        <v>39.86</v>
      </c>
      <c r="E241" s="12">
        <v>1.8599999999999998E-2</v>
      </c>
      <c r="F241" s="10">
        <v>13.07</v>
      </c>
      <c r="G241" s="12">
        <v>0.219</v>
      </c>
      <c r="H241" s="10">
        <v>47.19</v>
      </c>
      <c r="I241" s="12">
        <v>0.18940000000000001</v>
      </c>
      <c r="J241" s="12">
        <v>9.7699999999999995E-2</v>
      </c>
      <c r="K241" s="12">
        <v>6.88E-2</v>
      </c>
      <c r="L241" s="20">
        <v>100.7135</v>
      </c>
      <c r="M241" s="21">
        <f t="shared" si="3"/>
        <v>86.551801833367762</v>
      </c>
    </row>
    <row r="242" spans="2:13" x14ac:dyDescent="0.35">
      <c r="B242" s="3" t="s">
        <v>37</v>
      </c>
      <c r="C242" s="19">
        <v>16</v>
      </c>
      <c r="D242" s="9">
        <v>39.92</v>
      </c>
      <c r="E242" s="12">
        <v>1.67E-2</v>
      </c>
      <c r="F242" s="10">
        <v>12.11</v>
      </c>
      <c r="G242" s="12">
        <v>0.223</v>
      </c>
      <c r="H242" s="10">
        <v>47.9</v>
      </c>
      <c r="I242" s="12">
        <v>0.1777</v>
      </c>
      <c r="J242" s="12">
        <v>0.1283</v>
      </c>
      <c r="K242" s="12">
        <v>5.2400000000000002E-2</v>
      </c>
      <c r="L242" s="20">
        <v>100.52800000000001</v>
      </c>
      <c r="M242" s="21">
        <f t="shared" si="3"/>
        <v>87.578638645849622</v>
      </c>
    </row>
    <row r="243" spans="2:13" x14ac:dyDescent="0.35">
      <c r="B243" s="3" t="s">
        <v>37</v>
      </c>
      <c r="C243" s="19" t="s">
        <v>94</v>
      </c>
      <c r="D243" s="9">
        <v>40.299999999999997</v>
      </c>
      <c r="E243" s="12">
        <v>2.3699999999999999E-2</v>
      </c>
      <c r="F243" s="10">
        <v>8.9</v>
      </c>
      <c r="G243" s="12">
        <v>0.1288</v>
      </c>
      <c r="H243" s="10">
        <v>50.05</v>
      </c>
      <c r="I243" s="12">
        <v>0.1148</v>
      </c>
      <c r="J243" s="12">
        <v>0.436</v>
      </c>
      <c r="K243" s="12">
        <v>0.13669999999999999</v>
      </c>
      <c r="L243" s="20">
        <v>100.0899</v>
      </c>
      <c r="M243" s="21">
        <f t="shared" si="3"/>
        <v>90.929084530143626</v>
      </c>
    </row>
    <row r="244" spans="2:13" x14ac:dyDescent="0.35">
      <c r="B244" s="3" t="s">
        <v>37</v>
      </c>
      <c r="C244" s="19" t="s">
        <v>95</v>
      </c>
      <c r="D244" s="9">
        <v>40.24</v>
      </c>
      <c r="E244" s="12">
        <v>2.9399999999999999E-2</v>
      </c>
      <c r="F244" s="10">
        <v>9.25</v>
      </c>
      <c r="G244" s="12">
        <v>0.1226</v>
      </c>
      <c r="H244" s="10">
        <v>49.81</v>
      </c>
      <c r="I244" s="12">
        <v>0.14180000000000001</v>
      </c>
      <c r="J244" s="12">
        <v>0.45329999999999998</v>
      </c>
      <c r="K244" s="12">
        <v>0.1668</v>
      </c>
      <c r="L244" s="20">
        <v>100.2139</v>
      </c>
      <c r="M244" s="21">
        <f t="shared" si="3"/>
        <v>90.564880879426497</v>
      </c>
    </row>
    <row r="245" spans="2:13" x14ac:dyDescent="0.35">
      <c r="B245" s="3" t="s">
        <v>37</v>
      </c>
      <c r="C245" s="19">
        <v>22</v>
      </c>
      <c r="D245" s="9">
        <v>39.42</v>
      </c>
      <c r="E245" s="12">
        <v>1.5699999999999999E-2</v>
      </c>
      <c r="F245" s="10">
        <v>14.31</v>
      </c>
      <c r="G245" s="12">
        <v>0.2482</v>
      </c>
      <c r="H245" s="10">
        <v>46.1</v>
      </c>
      <c r="I245" s="12">
        <v>0.1794</v>
      </c>
      <c r="J245" s="12">
        <v>0.112</v>
      </c>
      <c r="K245" s="12">
        <v>0.16639999999999999</v>
      </c>
      <c r="L245" s="20">
        <v>100.55159999999999</v>
      </c>
      <c r="M245" s="21">
        <f t="shared" si="3"/>
        <v>85.168645221484411</v>
      </c>
    </row>
    <row r="246" spans="2:13" x14ac:dyDescent="0.35">
      <c r="B246" s="4" t="s">
        <v>37</v>
      </c>
      <c r="C246" s="22">
        <v>23</v>
      </c>
      <c r="D246" s="8">
        <v>39.47</v>
      </c>
      <c r="E246" s="13">
        <v>1.26E-2</v>
      </c>
      <c r="F246" s="2">
        <v>14.24</v>
      </c>
      <c r="G246" s="13">
        <v>0.24529999999999999</v>
      </c>
      <c r="H246" s="2">
        <v>46.22</v>
      </c>
      <c r="I246" s="13">
        <v>0.1719</v>
      </c>
      <c r="J246" s="13">
        <v>0.1208</v>
      </c>
      <c r="K246" s="13">
        <v>5.1299999999999998E-2</v>
      </c>
      <c r="L246" s="23">
        <v>100.5318</v>
      </c>
      <c r="M246" s="24">
        <f t="shared" si="3"/>
        <v>85.263175030390016</v>
      </c>
    </row>
    <row r="247" spans="2:13" x14ac:dyDescent="0.35">
      <c r="B247" s="3">
        <v>7413</v>
      </c>
      <c r="C247" s="19">
        <v>1</v>
      </c>
      <c r="D247" s="9">
        <v>39.880000000000003</v>
      </c>
      <c r="E247" s="12">
        <v>7.1999999999999998E-3</v>
      </c>
      <c r="F247" s="10">
        <v>11.96</v>
      </c>
      <c r="G247" s="12">
        <v>0.2084</v>
      </c>
      <c r="H247" s="10">
        <v>47.8</v>
      </c>
      <c r="I247" s="12">
        <v>0.14549999999999999</v>
      </c>
      <c r="J247" s="12">
        <v>0.22550000000000001</v>
      </c>
      <c r="K247" s="12">
        <v>8.2400000000000001E-2</v>
      </c>
      <c r="L247" s="20">
        <v>100.309</v>
      </c>
      <c r="M247" s="21">
        <f t="shared" si="3"/>
        <v>87.691051934830938</v>
      </c>
    </row>
    <row r="248" spans="2:13" x14ac:dyDescent="0.35">
      <c r="B248" s="3">
        <v>7413</v>
      </c>
      <c r="C248" s="19">
        <v>2</v>
      </c>
      <c r="D248" s="9">
        <v>39.74</v>
      </c>
      <c r="E248" s="12">
        <v>1.1299999999999999E-2</v>
      </c>
      <c r="F248" s="10">
        <v>13</v>
      </c>
      <c r="G248" s="12">
        <v>0.2319</v>
      </c>
      <c r="H248" s="10">
        <v>47.06</v>
      </c>
      <c r="I248" s="12">
        <v>0.12909999999999999</v>
      </c>
      <c r="J248" s="12">
        <v>0.23219999999999999</v>
      </c>
      <c r="K248" s="12">
        <v>0.15939999999999999</v>
      </c>
      <c r="L248" s="20">
        <v>100.5639</v>
      </c>
      <c r="M248" s="21">
        <f t="shared" si="3"/>
        <v>86.58217034934296</v>
      </c>
    </row>
    <row r="249" spans="2:13" x14ac:dyDescent="0.35">
      <c r="B249" s="3">
        <v>7413</v>
      </c>
      <c r="C249" s="19">
        <v>3</v>
      </c>
      <c r="D249" s="9">
        <v>40.06</v>
      </c>
      <c r="E249" s="12">
        <v>2.7400000000000001E-2</v>
      </c>
      <c r="F249" s="10">
        <v>9.43</v>
      </c>
      <c r="G249" s="12">
        <v>0.1391</v>
      </c>
      <c r="H249" s="10">
        <v>49.58</v>
      </c>
      <c r="I249" s="12">
        <v>0.14960000000000001</v>
      </c>
      <c r="J249" s="12">
        <v>0.27779999999999999</v>
      </c>
      <c r="K249" s="12">
        <v>8.7499999999999994E-2</v>
      </c>
      <c r="L249" s="20">
        <v>99.751499999999993</v>
      </c>
      <c r="M249" s="21">
        <f t="shared" si="3"/>
        <v>90.358661403465931</v>
      </c>
    </row>
    <row r="250" spans="2:13" x14ac:dyDescent="0.35">
      <c r="B250" s="3">
        <v>7413</v>
      </c>
      <c r="C250" s="19">
        <v>4</v>
      </c>
      <c r="D250" s="9">
        <v>40.68</v>
      </c>
      <c r="E250" s="12">
        <v>2.1899999999999999E-2</v>
      </c>
      <c r="F250" s="10">
        <v>7.95</v>
      </c>
      <c r="G250" s="12">
        <v>9.9199999999999997E-2</v>
      </c>
      <c r="H250" s="10">
        <v>50.97</v>
      </c>
      <c r="I250" s="12">
        <v>0.12330000000000001</v>
      </c>
      <c r="J250" s="12">
        <v>0.40010000000000001</v>
      </c>
      <c r="K250" s="12">
        <v>8.6999999999999994E-2</v>
      </c>
      <c r="L250" s="20">
        <v>100.3314</v>
      </c>
      <c r="M250" s="21">
        <f t="shared" si="3"/>
        <v>91.953906829822003</v>
      </c>
    </row>
    <row r="251" spans="2:13" x14ac:dyDescent="0.35">
      <c r="B251" s="3">
        <v>7413</v>
      </c>
      <c r="C251" s="19">
        <v>5</v>
      </c>
      <c r="D251" s="9">
        <v>39.78</v>
      </c>
      <c r="E251" s="12">
        <v>2.6100000000000002E-2</v>
      </c>
      <c r="F251" s="10">
        <v>11.41</v>
      </c>
      <c r="G251" s="12">
        <v>0.1691</v>
      </c>
      <c r="H251" s="10">
        <v>48.1</v>
      </c>
      <c r="I251" s="12">
        <v>0.11260000000000001</v>
      </c>
      <c r="J251" s="12">
        <v>0.30449999999999999</v>
      </c>
      <c r="K251" s="12">
        <v>9.2999999999999999E-2</v>
      </c>
      <c r="L251" s="20">
        <v>99.995400000000004</v>
      </c>
      <c r="M251" s="21">
        <f t="shared" ref="M251:M314" si="4">H251/40.305/(H251/40.305+F251/(55.845+16))*100</f>
        <v>88.255256750803639</v>
      </c>
    </row>
    <row r="252" spans="2:13" x14ac:dyDescent="0.35">
      <c r="B252" s="3">
        <v>7413</v>
      </c>
      <c r="C252" s="19">
        <v>6</v>
      </c>
      <c r="D252" s="9">
        <v>40.33</v>
      </c>
      <c r="E252" s="12">
        <v>2.0299999999999999E-2</v>
      </c>
      <c r="F252" s="10">
        <v>10.45</v>
      </c>
      <c r="G252" s="12">
        <v>0.15049999999999999</v>
      </c>
      <c r="H252" s="10">
        <v>48.98</v>
      </c>
      <c r="I252" s="12">
        <v>0.12429999999999999</v>
      </c>
      <c r="J252" s="12">
        <v>0.35339999999999999</v>
      </c>
      <c r="K252" s="12">
        <v>8.6499999999999994E-2</v>
      </c>
      <c r="L252" s="20">
        <v>100.495</v>
      </c>
      <c r="M252" s="21">
        <f t="shared" si="4"/>
        <v>89.310389754048657</v>
      </c>
    </row>
    <row r="253" spans="2:13" x14ac:dyDescent="0.35">
      <c r="B253" s="3">
        <v>7413</v>
      </c>
      <c r="C253" s="19">
        <v>7</v>
      </c>
      <c r="D253" s="9">
        <v>39.04</v>
      </c>
      <c r="E253" s="12">
        <v>9.9000000000000008E-3</v>
      </c>
      <c r="F253" s="10">
        <v>16.989999999999998</v>
      </c>
      <c r="G253" s="12">
        <v>0.25390000000000001</v>
      </c>
      <c r="H253" s="10">
        <v>44.05</v>
      </c>
      <c r="I253" s="12">
        <v>0.12189999999999999</v>
      </c>
      <c r="J253" s="12">
        <v>0.2019</v>
      </c>
      <c r="K253" s="12">
        <v>5.45E-2</v>
      </c>
      <c r="L253" s="20">
        <v>100.72199999999999</v>
      </c>
      <c r="M253" s="21">
        <f t="shared" si="4"/>
        <v>82.211396062432371</v>
      </c>
    </row>
    <row r="254" spans="2:13" x14ac:dyDescent="0.35">
      <c r="B254" s="3">
        <v>7413</v>
      </c>
      <c r="C254" s="19">
        <v>8</v>
      </c>
      <c r="D254" s="9">
        <v>40.08</v>
      </c>
      <c r="E254" s="12">
        <v>1.4800000000000001E-2</v>
      </c>
      <c r="F254" s="10">
        <v>10.46</v>
      </c>
      <c r="G254" s="12">
        <v>0.16880000000000001</v>
      </c>
      <c r="H254" s="10">
        <v>49.17</v>
      </c>
      <c r="I254" s="12">
        <v>9.9599999999999994E-2</v>
      </c>
      <c r="J254" s="12">
        <v>0.28570000000000001</v>
      </c>
      <c r="K254" s="12">
        <v>7.4800000000000005E-2</v>
      </c>
      <c r="L254" s="20">
        <v>100.3536</v>
      </c>
      <c r="M254" s="21">
        <f t="shared" si="4"/>
        <v>89.338188615449866</v>
      </c>
    </row>
    <row r="255" spans="2:13" x14ac:dyDescent="0.35">
      <c r="B255" s="3">
        <v>7413</v>
      </c>
      <c r="C255" s="19">
        <v>9</v>
      </c>
      <c r="D255" s="9">
        <v>39.11</v>
      </c>
      <c r="E255" s="12">
        <v>2.0199999999999999E-2</v>
      </c>
      <c r="F255" s="10">
        <v>16.38</v>
      </c>
      <c r="G255" s="12">
        <v>0.2606</v>
      </c>
      <c r="H255" s="10">
        <v>44.61</v>
      </c>
      <c r="I255" s="12">
        <v>0.13569999999999999</v>
      </c>
      <c r="J255" s="12">
        <v>0.30570000000000003</v>
      </c>
      <c r="K255" s="12">
        <v>8.1699999999999995E-2</v>
      </c>
      <c r="L255" s="20">
        <v>100.90389999999999</v>
      </c>
      <c r="M255" s="21">
        <f t="shared" si="4"/>
        <v>82.919495254755617</v>
      </c>
    </row>
    <row r="256" spans="2:13" x14ac:dyDescent="0.35">
      <c r="B256" s="3">
        <v>7413</v>
      </c>
      <c r="C256" s="19">
        <v>10</v>
      </c>
      <c r="D256" s="9">
        <v>39.79</v>
      </c>
      <c r="E256" s="12">
        <v>2.46E-2</v>
      </c>
      <c r="F256" s="10">
        <v>12.9</v>
      </c>
      <c r="G256" s="12">
        <v>0.2001</v>
      </c>
      <c r="H256" s="10">
        <v>47.13</v>
      </c>
      <c r="I256" s="12">
        <v>0.1091</v>
      </c>
      <c r="J256" s="12">
        <v>0.32050000000000001</v>
      </c>
      <c r="K256" s="12">
        <v>0.21240000000000001</v>
      </c>
      <c r="L256" s="20">
        <v>100.6867</v>
      </c>
      <c r="M256" s="21">
        <f t="shared" si="4"/>
        <v>86.688788590783034</v>
      </c>
    </row>
    <row r="257" spans="2:13" x14ac:dyDescent="0.35">
      <c r="B257" s="3">
        <v>7413</v>
      </c>
      <c r="C257" s="19">
        <v>11</v>
      </c>
      <c r="D257" s="9">
        <v>39.840000000000003</v>
      </c>
      <c r="E257" s="12">
        <v>3.1199999999999999E-2</v>
      </c>
      <c r="F257" s="10">
        <v>12.77</v>
      </c>
      <c r="G257" s="12">
        <v>0.21510000000000001</v>
      </c>
      <c r="H257" s="10">
        <v>46.97</v>
      </c>
      <c r="I257" s="12">
        <v>0.18629999999999999</v>
      </c>
      <c r="J257" s="12">
        <v>0.27429999999999999</v>
      </c>
      <c r="K257" s="12">
        <v>0.13339999999999999</v>
      </c>
      <c r="L257" s="20">
        <v>100.42019999999999</v>
      </c>
      <c r="M257" s="21">
        <f t="shared" si="4"/>
        <v>86.766233734511331</v>
      </c>
    </row>
    <row r="258" spans="2:13" x14ac:dyDescent="0.35">
      <c r="B258" s="3">
        <v>7413</v>
      </c>
      <c r="C258" s="19">
        <v>12</v>
      </c>
      <c r="D258" s="9">
        <v>40.090000000000003</v>
      </c>
      <c r="E258" s="12">
        <v>1.9300000000000001E-2</v>
      </c>
      <c r="F258" s="10">
        <v>10.86</v>
      </c>
      <c r="G258" s="12">
        <v>0.1545</v>
      </c>
      <c r="H258" s="10">
        <v>48.72</v>
      </c>
      <c r="I258" s="12">
        <v>0.12659999999999999</v>
      </c>
      <c r="J258" s="12">
        <v>0.31659999999999999</v>
      </c>
      <c r="K258" s="12">
        <v>9.3700000000000006E-2</v>
      </c>
      <c r="L258" s="20">
        <v>100.3806</v>
      </c>
      <c r="M258" s="21">
        <f t="shared" si="4"/>
        <v>88.88491055880209</v>
      </c>
    </row>
    <row r="259" spans="2:13" x14ac:dyDescent="0.35">
      <c r="B259" s="3">
        <v>7413</v>
      </c>
      <c r="C259" s="19">
        <v>13</v>
      </c>
      <c r="D259" s="9">
        <v>40.340000000000003</v>
      </c>
      <c r="E259" s="12">
        <v>2.24E-2</v>
      </c>
      <c r="F259" s="10">
        <v>9.8800000000000008</v>
      </c>
      <c r="G259" s="12">
        <v>0.14180000000000001</v>
      </c>
      <c r="H259" s="10">
        <v>49.35</v>
      </c>
      <c r="I259" s="12">
        <v>0.15409999999999999</v>
      </c>
      <c r="J259" s="12">
        <v>0.37390000000000001</v>
      </c>
      <c r="K259" s="12">
        <v>8.0699999999999994E-2</v>
      </c>
      <c r="L259" s="20">
        <v>100.3428</v>
      </c>
      <c r="M259" s="21">
        <f t="shared" si="4"/>
        <v>89.902707544009701</v>
      </c>
    </row>
    <row r="260" spans="2:13" x14ac:dyDescent="0.35">
      <c r="B260" s="3">
        <v>7413</v>
      </c>
      <c r="C260" s="19">
        <v>14</v>
      </c>
      <c r="D260" s="9">
        <v>40.479999999999997</v>
      </c>
      <c r="E260" s="12">
        <v>2.12E-2</v>
      </c>
      <c r="F260" s="10">
        <v>8.41</v>
      </c>
      <c r="G260" s="12">
        <v>0.126</v>
      </c>
      <c r="H260" s="10">
        <v>50.59</v>
      </c>
      <c r="I260" s="12">
        <v>0.11749999999999999</v>
      </c>
      <c r="J260" s="12">
        <v>0.39879999999999999</v>
      </c>
      <c r="K260" s="12">
        <v>9.2299999999999993E-2</v>
      </c>
      <c r="L260" s="20">
        <v>100.2358</v>
      </c>
      <c r="M260" s="21">
        <f t="shared" si="4"/>
        <v>91.469580659731633</v>
      </c>
    </row>
    <row r="261" spans="2:13" x14ac:dyDescent="0.35">
      <c r="B261" s="3">
        <v>7413</v>
      </c>
      <c r="C261" s="19">
        <v>15</v>
      </c>
      <c r="D261" s="9">
        <v>38.840000000000003</v>
      </c>
      <c r="E261" s="12">
        <v>7.7000000000000002E-3</v>
      </c>
      <c r="F261" s="10">
        <v>18.899999999999999</v>
      </c>
      <c r="G261" s="12">
        <v>0.30669999999999997</v>
      </c>
      <c r="H261" s="10">
        <v>42.64</v>
      </c>
      <c r="I261" s="12">
        <v>0.1641</v>
      </c>
      <c r="J261" s="12">
        <v>0.2006</v>
      </c>
      <c r="K261" s="12">
        <v>0.1003</v>
      </c>
      <c r="L261" s="20">
        <v>101.15940000000001</v>
      </c>
      <c r="M261" s="21">
        <f t="shared" si="4"/>
        <v>80.085813283172413</v>
      </c>
    </row>
    <row r="262" spans="2:13" x14ac:dyDescent="0.35">
      <c r="B262" s="3">
        <v>7413</v>
      </c>
      <c r="C262" s="19">
        <v>16</v>
      </c>
      <c r="D262" s="9">
        <v>40.72</v>
      </c>
      <c r="E262" s="12">
        <v>2.2200000000000001E-2</v>
      </c>
      <c r="F262" s="10">
        <v>9.5299999999999994</v>
      </c>
      <c r="G262" s="12">
        <v>0.14130000000000001</v>
      </c>
      <c r="H262" s="10">
        <v>49.69</v>
      </c>
      <c r="I262" s="12">
        <v>0.11700000000000001</v>
      </c>
      <c r="J262" s="12">
        <v>0.3407</v>
      </c>
      <c r="K262" s="12">
        <v>0.1031</v>
      </c>
      <c r="L262" s="20">
        <v>100.66419999999999</v>
      </c>
      <c r="M262" s="21">
        <f t="shared" si="4"/>
        <v>90.28582645182081</v>
      </c>
    </row>
    <row r="263" spans="2:13" x14ac:dyDescent="0.35">
      <c r="B263" s="3">
        <v>7413</v>
      </c>
      <c r="C263" s="19">
        <v>22</v>
      </c>
      <c r="D263" s="9">
        <v>38.83</v>
      </c>
      <c r="E263" s="12">
        <v>2.3099999999999999E-2</v>
      </c>
      <c r="F263" s="10">
        <v>19.010000000000002</v>
      </c>
      <c r="G263" s="12">
        <v>0.35770000000000002</v>
      </c>
      <c r="H263" s="10">
        <v>42.27</v>
      </c>
      <c r="I263" s="12">
        <v>0.16930000000000001</v>
      </c>
      <c r="J263" s="12">
        <v>0.1174</v>
      </c>
      <c r="K263" s="12">
        <v>9.6100000000000005E-2</v>
      </c>
      <c r="L263" s="20">
        <v>100.8736</v>
      </c>
      <c r="M263" s="21">
        <f t="shared" si="4"/>
        <v>79.853255758441648</v>
      </c>
    </row>
    <row r="264" spans="2:13" x14ac:dyDescent="0.35">
      <c r="B264" s="3">
        <v>7413</v>
      </c>
      <c r="C264" s="19">
        <v>23</v>
      </c>
      <c r="D264" s="9">
        <v>39.19</v>
      </c>
      <c r="E264" s="12">
        <v>1.38E-2</v>
      </c>
      <c r="F264" s="10">
        <v>16.32</v>
      </c>
      <c r="G264" s="12">
        <v>0.2666</v>
      </c>
      <c r="H264" s="10">
        <v>44.46</v>
      </c>
      <c r="I264" s="12">
        <v>0.12889999999999999</v>
      </c>
      <c r="J264" s="12">
        <v>0.27589999999999998</v>
      </c>
      <c r="K264" s="12">
        <v>8.6699999999999999E-2</v>
      </c>
      <c r="L264" s="20">
        <v>100.7419</v>
      </c>
      <c r="M264" s="21">
        <f t="shared" si="4"/>
        <v>82.923766246176697</v>
      </c>
    </row>
    <row r="265" spans="2:13" x14ac:dyDescent="0.35">
      <c r="B265" s="3">
        <v>7413</v>
      </c>
      <c r="C265" s="19">
        <v>24</v>
      </c>
      <c r="D265" s="9">
        <v>40.130000000000003</v>
      </c>
      <c r="E265" s="12">
        <v>0.02</v>
      </c>
      <c r="F265" s="10">
        <v>12.02</v>
      </c>
      <c r="G265" s="12">
        <v>0.18559999999999999</v>
      </c>
      <c r="H265" s="10">
        <v>47.9</v>
      </c>
      <c r="I265" s="12">
        <v>0.1071</v>
      </c>
      <c r="J265" s="12">
        <v>0.2525</v>
      </c>
      <c r="K265" s="12">
        <v>8.4699999999999998E-2</v>
      </c>
      <c r="L265" s="20">
        <v>100.6999</v>
      </c>
      <c r="M265" s="21">
        <f t="shared" si="4"/>
        <v>87.659560691394162</v>
      </c>
    </row>
    <row r="266" spans="2:13" x14ac:dyDescent="0.35">
      <c r="B266" s="3">
        <v>7413</v>
      </c>
      <c r="C266" s="19" t="s">
        <v>96</v>
      </c>
      <c r="D266" s="9">
        <v>40.6</v>
      </c>
      <c r="E266" s="12">
        <v>2.5999999999999999E-2</v>
      </c>
      <c r="F266" s="10">
        <v>8.52</v>
      </c>
      <c r="G266" s="12">
        <v>0.1308</v>
      </c>
      <c r="H266" s="10">
        <v>50.46</v>
      </c>
      <c r="I266" s="12">
        <v>0.12709999999999999</v>
      </c>
      <c r="J266" s="12">
        <v>0.40989999999999999</v>
      </c>
      <c r="K266" s="12">
        <v>0.11409999999999999</v>
      </c>
      <c r="L266" s="20">
        <v>100.3878</v>
      </c>
      <c r="M266" s="21">
        <f t="shared" si="4"/>
        <v>91.347321953730258</v>
      </c>
    </row>
    <row r="267" spans="2:13" x14ac:dyDescent="0.35">
      <c r="B267" s="4">
        <v>7413</v>
      </c>
      <c r="C267" s="22" t="s">
        <v>97</v>
      </c>
      <c r="D267" s="8">
        <v>40.6</v>
      </c>
      <c r="E267" s="13">
        <v>1.72E-2</v>
      </c>
      <c r="F267" s="2">
        <v>8.56</v>
      </c>
      <c r="G267" s="13">
        <v>0.1206</v>
      </c>
      <c r="H267" s="2">
        <v>50.38</v>
      </c>
      <c r="I267" s="13">
        <v>0.1241</v>
      </c>
      <c r="J267" s="13">
        <v>0.4138</v>
      </c>
      <c r="K267" s="13">
        <v>0.13239999999999999</v>
      </c>
      <c r="L267" s="23">
        <v>100.348</v>
      </c>
      <c r="M267" s="24">
        <f t="shared" si="4"/>
        <v>91.297631145574996</v>
      </c>
    </row>
    <row r="268" spans="2:13" x14ac:dyDescent="0.35">
      <c r="B268" s="3" t="s">
        <v>41</v>
      </c>
      <c r="C268" s="19">
        <v>2</v>
      </c>
      <c r="D268" s="9">
        <v>40.21</v>
      </c>
      <c r="E268" s="12">
        <v>1.66E-2</v>
      </c>
      <c r="F268" s="10">
        <v>10.32</v>
      </c>
      <c r="G268" s="12">
        <v>0.13420000000000001</v>
      </c>
      <c r="H268" s="10">
        <v>49.3</v>
      </c>
      <c r="I268" s="12">
        <v>0.1004</v>
      </c>
      <c r="J268" s="12">
        <v>0.31979999999999997</v>
      </c>
      <c r="K268" s="12">
        <v>0.1389</v>
      </c>
      <c r="L268" s="20">
        <v>100.5399</v>
      </c>
      <c r="M268" s="21">
        <f t="shared" si="4"/>
        <v>89.490715810564581</v>
      </c>
    </row>
    <row r="269" spans="2:13" x14ac:dyDescent="0.35">
      <c r="B269" s="3" t="s">
        <v>41</v>
      </c>
      <c r="C269" s="19">
        <v>3</v>
      </c>
      <c r="D269" s="9">
        <v>40.49</v>
      </c>
      <c r="E269" s="12">
        <v>1.37E-2</v>
      </c>
      <c r="F269" s="10">
        <v>8.5500000000000007</v>
      </c>
      <c r="G269" s="12">
        <v>0.11020000000000001</v>
      </c>
      <c r="H269" s="10">
        <v>50.32</v>
      </c>
      <c r="I269" s="12">
        <v>0.1089</v>
      </c>
      <c r="J269" s="12">
        <v>0.50980000000000003</v>
      </c>
      <c r="K269" s="12">
        <v>7.1900000000000006E-2</v>
      </c>
      <c r="L269" s="20">
        <v>100.17449999999999</v>
      </c>
      <c r="M269" s="21">
        <f t="shared" si="4"/>
        <v>91.297450383293111</v>
      </c>
    </row>
    <row r="270" spans="2:13" x14ac:dyDescent="0.35">
      <c r="B270" s="3" t="s">
        <v>41</v>
      </c>
      <c r="C270" s="19">
        <v>4</v>
      </c>
      <c r="D270" s="9">
        <v>40.4</v>
      </c>
      <c r="E270" s="12">
        <v>2.01E-2</v>
      </c>
      <c r="F270" s="10">
        <v>10.4</v>
      </c>
      <c r="G270" s="12">
        <v>0.1608</v>
      </c>
      <c r="H270" s="10">
        <v>48.83</v>
      </c>
      <c r="I270" s="12">
        <v>0.1542</v>
      </c>
      <c r="J270" s="12">
        <v>0.31909999999999999</v>
      </c>
      <c r="K270" s="12">
        <v>0.14680000000000001</v>
      </c>
      <c r="L270" s="20">
        <v>100.43089999999999</v>
      </c>
      <c r="M270" s="21">
        <f t="shared" si="4"/>
        <v>89.326885173484143</v>
      </c>
    </row>
    <row r="271" spans="2:13" x14ac:dyDescent="0.35">
      <c r="B271" s="3" t="s">
        <v>41</v>
      </c>
      <c r="C271" s="19">
        <v>5</v>
      </c>
      <c r="D271" s="9">
        <v>40.39</v>
      </c>
      <c r="E271" s="12">
        <v>3.1199999999999999E-2</v>
      </c>
      <c r="F271" s="10">
        <v>9.41</v>
      </c>
      <c r="G271" s="12">
        <v>0.12740000000000001</v>
      </c>
      <c r="H271" s="10">
        <v>49.66</v>
      </c>
      <c r="I271" s="12">
        <v>0.13009999999999999</v>
      </c>
      <c r="J271" s="12">
        <v>0.41389999999999999</v>
      </c>
      <c r="K271" s="12">
        <v>0.1162</v>
      </c>
      <c r="L271" s="20">
        <v>100.2787</v>
      </c>
      <c r="M271" s="21">
        <f t="shared" si="4"/>
        <v>90.391154350249309</v>
      </c>
    </row>
    <row r="272" spans="2:13" x14ac:dyDescent="0.35">
      <c r="B272" s="3" t="s">
        <v>41</v>
      </c>
      <c r="C272" s="19">
        <v>6</v>
      </c>
      <c r="D272" s="9">
        <v>40.51</v>
      </c>
      <c r="E272" s="12">
        <v>3.2599999999999997E-2</v>
      </c>
      <c r="F272" s="10">
        <v>8.0399999999999991</v>
      </c>
      <c r="G272" s="12">
        <v>0.11840000000000001</v>
      </c>
      <c r="H272" s="10">
        <v>50.64</v>
      </c>
      <c r="I272" s="12">
        <v>0.1167</v>
      </c>
      <c r="J272" s="12">
        <v>0.52300000000000002</v>
      </c>
      <c r="K272" s="12">
        <v>8.1000000000000003E-2</v>
      </c>
      <c r="L272" s="20">
        <v>100.0616</v>
      </c>
      <c r="M272" s="21">
        <f t="shared" si="4"/>
        <v>91.821578620204576</v>
      </c>
    </row>
    <row r="273" spans="2:13" x14ac:dyDescent="0.35">
      <c r="B273" s="3" t="s">
        <v>41</v>
      </c>
      <c r="C273" s="19">
        <v>7</v>
      </c>
      <c r="D273" s="9">
        <v>40.520000000000003</v>
      </c>
      <c r="E273" s="12">
        <v>1.5699999999999999E-2</v>
      </c>
      <c r="F273" s="10">
        <v>8.5500000000000007</v>
      </c>
      <c r="G273" s="12">
        <v>0.12889999999999999</v>
      </c>
      <c r="H273" s="10">
        <v>50.44</v>
      </c>
      <c r="I273" s="12">
        <v>0.12570000000000001</v>
      </c>
      <c r="J273" s="12">
        <v>0.50570000000000004</v>
      </c>
      <c r="K273" s="12">
        <v>7.2300000000000003E-2</v>
      </c>
      <c r="L273" s="20">
        <v>100.3583</v>
      </c>
      <c r="M273" s="21">
        <f t="shared" si="4"/>
        <v>91.316356452829538</v>
      </c>
    </row>
    <row r="274" spans="2:13" x14ac:dyDescent="0.35">
      <c r="B274" s="3" t="s">
        <v>41</v>
      </c>
      <c r="C274" s="19">
        <v>8</v>
      </c>
      <c r="D274" s="9">
        <v>38.94</v>
      </c>
      <c r="E274" s="12">
        <v>5.7999999999999996E-3</v>
      </c>
      <c r="F274" s="10">
        <v>18.39</v>
      </c>
      <c r="G274" s="12">
        <v>0.28149999999999997</v>
      </c>
      <c r="H274" s="10">
        <v>43.06</v>
      </c>
      <c r="I274" s="12">
        <v>9.7600000000000006E-2</v>
      </c>
      <c r="J274" s="12">
        <v>0.1295</v>
      </c>
      <c r="K274" s="12">
        <v>2.0799999999999999E-2</v>
      </c>
      <c r="L274" s="20">
        <v>100.9251</v>
      </c>
      <c r="M274" s="21">
        <f t="shared" si="4"/>
        <v>80.671785044056364</v>
      </c>
    </row>
    <row r="275" spans="2:13" x14ac:dyDescent="0.35">
      <c r="B275" s="3" t="s">
        <v>41</v>
      </c>
      <c r="C275" s="19">
        <v>9</v>
      </c>
      <c r="D275" s="9">
        <v>40.44</v>
      </c>
      <c r="E275" s="12">
        <v>2.3900000000000001E-2</v>
      </c>
      <c r="F275" s="10">
        <v>9.41</v>
      </c>
      <c r="G275" s="12">
        <v>0.1303</v>
      </c>
      <c r="H275" s="10">
        <v>49.82</v>
      </c>
      <c r="I275" s="12">
        <v>0.1019</v>
      </c>
      <c r="J275" s="12">
        <v>0.4244</v>
      </c>
      <c r="K275" s="12">
        <v>8.6400000000000005E-2</v>
      </c>
      <c r="L275" s="20">
        <v>100.43680000000001</v>
      </c>
      <c r="M275" s="21">
        <f t="shared" si="4"/>
        <v>90.419057128691563</v>
      </c>
    </row>
    <row r="276" spans="2:13" x14ac:dyDescent="0.35">
      <c r="B276" s="3" t="s">
        <v>41</v>
      </c>
      <c r="C276" s="19">
        <v>10</v>
      </c>
      <c r="D276" s="9">
        <v>40.39</v>
      </c>
      <c r="E276" s="12">
        <v>2.4400000000000002E-2</v>
      </c>
      <c r="F276" s="10">
        <v>9.5</v>
      </c>
      <c r="G276" s="12">
        <v>0.12690000000000001</v>
      </c>
      <c r="H276" s="10">
        <v>49.71</v>
      </c>
      <c r="I276" s="12">
        <v>0.1172</v>
      </c>
      <c r="J276" s="12">
        <v>0.41670000000000001</v>
      </c>
      <c r="K276" s="12">
        <v>6.3200000000000006E-2</v>
      </c>
      <c r="L276" s="20">
        <v>100.3484</v>
      </c>
      <c r="M276" s="21">
        <f t="shared" si="4"/>
        <v>90.316963951596691</v>
      </c>
    </row>
    <row r="277" spans="2:13" x14ac:dyDescent="0.35">
      <c r="B277" s="3" t="s">
        <v>41</v>
      </c>
      <c r="C277" s="19">
        <v>11</v>
      </c>
      <c r="D277" s="9">
        <v>40.340000000000003</v>
      </c>
      <c r="E277" s="12">
        <v>1.83E-2</v>
      </c>
      <c r="F277" s="10">
        <v>9.7100000000000009</v>
      </c>
      <c r="G277" s="12">
        <v>0.1346</v>
      </c>
      <c r="H277" s="10">
        <v>49.29</v>
      </c>
      <c r="I277" s="12">
        <v>0.10929999999999999</v>
      </c>
      <c r="J277" s="12">
        <v>0.42459999999999998</v>
      </c>
      <c r="K277" s="12">
        <v>6.0900000000000003E-2</v>
      </c>
      <c r="L277" s="20">
        <v>100.08759999999999</v>
      </c>
      <c r="M277" s="21">
        <f t="shared" si="4"/>
        <v>90.048278727242547</v>
      </c>
    </row>
    <row r="278" spans="2:13" x14ac:dyDescent="0.35">
      <c r="B278" s="3" t="s">
        <v>41</v>
      </c>
      <c r="C278" s="19">
        <v>12</v>
      </c>
      <c r="D278" s="9">
        <v>40.58</v>
      </c>
      <c r="E278" s="12">
        <v>2.3900000000000001E-2</v>
      </c>
      <c r="F278" s="10">
        <v>8.64</v>
      </c>
      <c r="G278" s="12">
        <v>0.12909999999999999</v>
      </c>
      <c r="H278" s="10">
        <v>50.27</v>
      </c>
      <c r="I278" s="12">
        <v>0.1208</v>
      </c>
      <c r="J278" s="12">
        <v>0.43020000000000003</v>
      </c>
      <c r="K278" s="12">
        <v>0.1832</v>
      </c>
      <c r="L278" s="20">
        <v>100.3771</v>
      </c>
      <c r="M278" s="21">
        <f t="shared" si="4"/>
        <v>91.205922770427065</v>
      </c>
    </row>
    <row r="279" spans="2:13" x14ac:dyDescent="0.35">
      <c r="B279" s="3" t="s">
        <v>41</v>
      </c>
      <c r="C279" s="19">
        <v>13</v>
      </c>
      <c r="D279" s="9">
        <v>39.71</v>
      </c>
      <c r="E279" s="12">
        <v>2.63E-2</v>
      </c>
      <c r="F279" s="10">
        <v>14.65</v>
      </c>
      <c r="G279" s="12">
        <v>0.25840000000000002</v>
      </c>
      <c r="H279" s="10">
        <v>45.89</v>
      </c>
      <c r="I279" s="12">
        <v>0.1203</v>
      </c>
      <c r="J279" s="12">
        <v>0.32890000000000003</v>
      </c>
      <c r="K279" s="12">
        <v>6.4199999999999993E-2</v>
      </c>
      <c r="L279" s="20">
        <v>101.048</v>
      </c>
      <c r="M279" s="21">
        <f t="shared" si="4"/>
        <v>84.810853315037818</v>
      </c>
    </row>
    <row r="280" spans="2:13" x14ac:dyDescent="0.35">
      <c r="B280" s="3" t="s">
        <v>41</v>
      </c>
      <c r="C280" s="19">
        <v>14</v>
      </c>
      <c r="D280" s="9">
        <v>40.08</v>
      </c>
      <c r="E280" s="12">
        <v>2.0799999999999999E-2</v>
      </c>
      <c r="F280" s="10">
        <v>11.2</v>
      </c>
      <c r="G280" s="12">
        <v>0.19620000000000001</v>
      </c>
      <c r="H280" s="10">
        <v>48.14</v>
      </c>
      <c r="I280" s="12">
        <v>0.10730000000000001</v>
      </c>
      <c r="J280" s="12">
        <v>0.45350000000000001</v>
      </c>
      <c r="K280" s="12">
        <v>0.21179999999999999</v>
      </c>
      <c r="L280" s="20">
        <v>100.40949999999999</v>
      </c>
      <c r="M280" s="21">
        <f t="shared" si="4"/>
        <v>88.454935037270644</v>
      </c>
    </row>
    <row r="281" spans="2:13" x14ac:dyDescent="0.35">
      <c r="B281" s="3" t="s">
        <v>41</v>
      </c>
      <c r="C281" s="19">
        <v>15</v>
      </c>
      <c r="D281" s="9">
        <v>40.31</v>
      </c>
      <c r="E281" s="12">
        <v>1.5900000000000001E-2</v>
      </c>
      <c r="F281" s="10">
        <v>9.1300000000000008</v>
      </c>
      <c r="G281" s="12">
        <v>0.13789999999999999</v>
      </c>
      <c r="H281" s="10">
        <v>49.84</v>
      </c>
      <c r="I281" s="12">
        <v>0.1052</v>
      </c>
      <c r="J281" s="12">
        <v>0.48149999999999998</v>
      </c>
      <c r="K281" s="12">
        <v>9.3100000000000002E-2</v>
      </c>
      <c r="L281" s="20">
        <v>100.11360000000001</v>
      </c>
      <c r="M281" s="21">
        <f t="shared" si="4"/>
        <v>90.680958957674463</v>
      </c>
    </row>
    <row r="282" spans="2:13" x14ac:dyDescent="0.35">
      <c r="B282" s="3" t="s">
        <v>41</v>
      </c>
      <c r="C282" s="19">
        <v>16</v>
      </c>
      <c r="D282" s="9">
        <v>40.44</v>
      </c>
      <c r="E282" s="12">
        <v>1.7899999999999999E-2</v>
      </c>
      <c r="F282" s="10">
        <v>10.07</v>
      </c>
      <c r="G282" s="12">
        <v>0.14860000000000001</v>
      </c>
      <c r="H282" s="10">
        <v>49.09</v>
      </c>
      <c r="I282" s="12">
        <v>0.10539999999999999</v>
      </c>
      <c r="J282" s="12">
        <v>0.3745</v>
      </c>
      <c r="K282" s="12">
        <v>7.8399999999999997E-2</v>
      </c>
      <c r="L282" s="20">
        <v>100.32470000000001</v>
      </c>
      <c r="M282" s="21">
        <f t="shared" si="4"/>
        <v>89.67968636847408</v>
      </c>
    </row>
    <row r="283" spans="2:13" x14ac:dyDescent="0.35">
      <c r="B283" s="3" t="s">
        <v>41</v>
      </c>
      <c r="C283" s="19">
        <v>18</v>
      </c>
      <c r="D283" s="9">
        <v>39.29</v>
      </c>
      <c r="E283" s="12">
        <v>1.83E-2</v>
      </c>
      <c r="F283" s="10">
        <v>16.38</v>
      </c>
      <c r="G283" s="12">
        <v>0.30420000000000003</v>
      </c>
      <c r="H283" s="10">
        <v>44.38</v>
      </c>
      <c r="I283" s="12">
        <v>0.12920000000000001</v>
      </c>
      <c r="J283" s="12">
        <v>0.1547</v>
      </c>
      <c r="K283" s="12">
        <v>5.7299999999999997E-2</v>
      </c>
      <c r="L283" s="20">
        <v>100.7137</v>
      </c>
      <c r="M283" s="21">
        <f t="shared" si="4"/>
        <v>82.846159862207202</v>
      </c>
    </row>
    <row r="284" spans="2:13" x14ac:dyDescent="0.35">
      <c r="B284" s="3" t="s">
        <v>41</v>
      </c>
      <c r="C284" s="19">
        <v>21</v>
      </c>
      <c r="D284" s="9">
        <v>40.36</v>
      </c>
      <c r="E284" s="12">
        <v>2.12E-2</v>
      </c>
      <c r="F284" s="10">
        <v>9.4</v>
      </c>
      <c r="G284" s="12">
        <v>0.14080000000000001</v>
      </c>
      <c r="H284" s="10">
        <v>49.8</v>
      </c>
      <c r="I284" s="12">
        <v>0.1103</v>
      </c>
      <c r="J284" s="12">
        <v>0.47289999999999999</v>
      </c>
      <c r="K284" s="12">
        <v>0.14599999999999999</v>
      </c>
      <c r="L284" s="20">
        <v>100.4511</v>
      </c>
      <c r="M284" s="21">
        <f t="shared" si="4"/>
        <v>90.42478823518708</v>
      </c>
    </row>
    <row r="285" spans="2:13" x14ac:dyDescent="0.35">
      <c r="B285" s="3" t="s">
        <v>41</v>
      </c>
      <c r="C285" s="19">
        <v>23</v>
      </c>
      <c r="D285" s="9">
        <v>40.39</v>
      </c>
      <c r="E285" s="12">
        <v>4.4900000000000002E-2</v>
      </c>
      <c r="F285" s="10">
        <v>9.39</v>
      </c>
      <c r="G285" s="12">
        <v>0.151</v>
      </c>
      <c r="H285" s="10">
        <v>49.32</v>
      </c>
      <c r="I285" s="12">
        <v>0.10970000000000001</v>
      </c>
      <c r="J285" s="12">
        <v>0.43580000000000002</v>
      </c>
      <c r="K285" s="12">
        <v>0.25969999999999999</v>
      </c>
      <c r="L285" s="20">
        <v>100.101</v>
      </c>
      <c r="M285" s="21">
        <f t="shared" si="4"/>
        <v>90.349884679061731</v>
      </c>
    </row>
    <row r="286" spans="2:13" x14ac:dyDescent="0.35">
      <c r="B286" s="4" t="s">
        <v>41</v>
      </c>
      <c r="C286" s="22">
        <v>24</v>
      </c>
      <c r="D286" s="8">
        <v>40.31</v>
      </c>
      <c r="E286" s="13">
        <v>1.89E-2</v>
      </c>
      <c r="F286" s="2">
        <v>9.64</v>
      </c>
      <c r="G286" s="13">
        <v>0.1386</v>
      </c>
      <c r="H286" s="2">
        <v>49.68</v>
      </c>
      <c r="I286" s="13">
        <v>0.1147</v>
      </c>
      <c r="J286" s="13">
        <v>0.45490000000000003</v>
      </c>
      <c r="K286" s="13">
        <v>0.125</v>
      </c>
      <c r="L286" s="23">
        <v>100.482</v>
      </c>
      <c r="M286" s="24">
        <f t="shared" si="4"/>
        <v>90.18292436115641</v>
      </c>
    </row>
    <row r="287" spans="2:13" x14ac:dyDescent="0.35">
      <c r="B287" s="3" t="s">
        <v>44</v>
      </c>
      <c r="C287" s="19">
        <v>1</v>
      </c>
      <c r="D287" s="9">
        <v>40.49</v>
      </c>
      <c r="E287" s="12">
        <v>2.1100000000000001E-2</v>
      </c>
      <c r="F287" s="10">
        <v>8.1199999999999992</v>
      </c>
      <c r="G287" s="12">
        <v>0.10780000000000001</v>
      </c>
      <c r="H287" s="10">
        <v>50.53</v>
      </c>
      <c r="I287" s="12">
        <v>0.1085</v>
      </c>
      <c r="J287" s="12">
        <v>0.54269999999999996</v>
      </c>
      <c r="K287" s="12">
        <v>7.1499999999999994E-2</v>
      </c>
      <c r="L287" s="20">
        <v>99.991699999999994</v>
      </c>
      <c r="M287" s="21">
        <f t="shared" si="4"/>
        <v>91.730436830290103</v>
      </c>
    </row>
    <row r="288" spans="2:13" x14ac:dyDescent="0.35">
      <c r="B288" s="3" t="s">
        <v>44</v>
      </c>
      <c r="C288" s="19">
        <v>2</v>
      </c>
      <c r="D288" s="9">
        <v>40.31</v>
      </c>
      <c r="E288" s="12">
        <v>2.6499999999999999E-2</v>
      </c>
      <c r="F288" s="10">
        <v>9.07</v>
      </c>
      <c r="G288" s="12">
        <v>0.1157</v>
      </c>
      <c r="H288" s="10">
        <v>49.93</v>
      </c>
      <c r="I288" s="12">
        <v>0.104</v>
      </c>
      <c r="J288" s="12">
        <v>0.47089999999999999</v>
      </c>
      <c r="K288" s="12">
        <v>5.16E-2</v>
      </c>
      <c r="L288" s="20">
        <v>100.07859999999999</v>
      </c>
      <c r="M288" s="21">
        <f t="shared" si="4"/>
        <v>90.751681497045951</v>
      </c>
    </row>
    <row r="289" spans="2:13" x14ac:dyDescent="0.35">
      <c r="B289" s="3" t="s">
        <v>44</v>
      </c>
      <c r="C289" s="19">
        <v>3</v>
      </c>
      <c r="D289" s="9">
        <v>40.1</v>
      </c>
      <c r="E289" s="12">
        <v>1.55E-2</v>
      </c>
      <c r="F289" s="10">
        <v>10.49</v>
      </c>
      <c r="G289" s="12">
        <v>0.1593</v>
      </c>
      <c r="H289" s="10">
        <v>48.91</v>
      </c>
      <c r="I289" s="12">
        <v>0.1</v>
      </c>
      <c r="J289" s="12">
        <v>0.35439999999999999</v>
      </c>
      <c r="K289" s="12">
        <v>0.1174</v>
      </c>
      <c r="L289" s="20">
        <v>100.2466</v>
      </c>
      <c r="M289" s="21">
        <f t="shared" si="4"/>
        <v>89.260158866537836</v>
      </c>
    </row>
    <row r="290" spans="2:13" x14ac:dyDescent="0.35">
      <c r="B290" s="3" t="s">
        <v>44</v>
      </c>
      <c r="C290" s="19" t="s">
        <v>98</v>
      </c>
      <c r="D290" s="9">
        <v>40.25</v>
      </c>
      <c r="E290" s="12">
        <v>2.5100000000000001E-2</v>
      </c>
      <c r="F290" s="10">
        <v>9.3699999999999992</v>
      </c>
      <c r="G290" s="12">
        <v>0.14480000000000001</v>
      </c>
      <c r="H290" s="10">
        <v>49.46</v>
      </c>
      <c r="I290" s="12">
        <v>0.115</v>
      </c>
      <c r="J290" s="12">
        <v>0.43280000000000002</v>
      </c>
      <c r="K290" s="12">
        <v>9.6600000000000005E-2</v>
      </c>
      <c r="L290" s="20">
        <v>99.894300000000001</v>
      </c>
      <c r="M290" s="21">
        <f t="shared" si="4"/>
        <v>90.393102683641729</v>
      </c>
    </row>
    <row r="291" spans="2:13" x14ac:dyDescent="0.35">
      <c r="B291" s="3" t="s">
        <v>44</v>
      </c>
      <c r="C291" s="19">
        <v>5</v>
      </c>
      <c r="D291" s="9">
        <v>40.369999999999997</v>
      </c>
      <c r="E291" s="12">
        <v>2.0799999999999999E-2</v>
      </c>
      <c r="F291" s="10">
        <v>8.77</v>
      </c>
      <c r="G291" s="12">
        <v>0.13139999999999999</v>
      </c>
      <c r="H291" s="10">
        <v>50.06</v>
      </c>
      <c r="I291" s="12">
        <v>0.1133</v>
      </c>
      <c r="J291" s="12">
        <v>0.44269999999999998</v>
      </c>
      <c r="K291" s="12">
        <v>4.8500000000000001E-2</v>
      </c>
      <c r="L291" s="20">
        <v>99.956800000000001</v>
      </c>
      <c r="M291" s="21">
        <f t="shared" si="4"/>
        <v>91.051350158101741</v>
      </c>
    </row>
    <row r="292" spans="2:13" x14ac:dyDescent="0.35">
      <c r="B292" s="3" t="s">
        <v>44</v>
      </c>
      <c r="C292" s="19">
        <v>6</v>
      </c>
      <c r="D292" s="9">
        <v>40.76</v>
      </c>
      <c r="E292" s="12">
        <v>2.4899999999999999E-2</v>
      </c>
      <c r="F292" s="10">
        <v>7.27</v>
      </c>
      <c r="G292" s="12">
        <v>0.1037</v>
      </c>
      <c r="H292" s="10">
        <v>51.28</v>
      </c>
      <c r="I292" s="12">
        <v>9.5799999999999996E-2</v>
      </c>
      <c r="J292" s="12">
        <v>0.61360000000000003</v>
      </c>
      <c r="K292" s="12">
        <v>4.5600000000000002E-2</v>
      </c>
      <c r="L292" s="20">
        <v>100.1936</v>
      </c>
      <c r="M292" s="21">
        <f t="shared" si="4"/>
        <v>92.63262553693319</v>
      </c>
    </row>
    <row r="293" spans="2:13" x14ac:dyDescent="0.35">
      <c r="B293" s="3" t="s">
        <v>44</v>
      </c>
      <c r="C293" s="19">
        <v>7</v>
      </c>
      <c r="D293" s="9">
        <v>40.18</v>
      </c>
      <c r="E293" s="12">
        <v>1.54E-2</v>
      </c>
      <c r="F293" s="10">
        <v>9.39</v>
      </c>
      <c r="G293" s="12">
        <v>0.12670000000000001</v>
      </c>
      <c r="H293" s="10">
        <v>49.68</v>
      </c>
      <c r="I293" s="12">
        <v>0.1084</v>
      </c>
      <c r="J293" s="12">
        <v>0.39319999999999999</v>
      </c>
      <c r="K293" s="12">
        <v>6.4299999999999996E-2</v>
      </c>
      <c r="L293" s="20">
        <v>99.958100000000002</v>
      </c>
      <c r="M293" s="21">
        <f t="shared" si="4"/>
        <v>90.413109094227224</v>
      </c>
    </row>
    <row r="294" spans="2:13" x14ac:dyDescent="0.35">
      <c r="B294" s="3" t="s">
        <v>44</v>
      </c>
      <c r="C294" s="19">
        <v>8</v>
      </c>
      <c r="D294" s="9">
        <v>40.119999999999997</v>
      </c>
      <c r="E294" s="12">
        <v>2.1899999999999999E-2</v>
      </c>
      <c r="F294" s="10">
        <v>10.130000000000001</v>
      </c>
      <c r="G294" s="12">
        <v>0.13009999999999999</v>
      </c>
      <c r="H294" s="10">
        <v>48.94</v>
      </c>
      <c r="I294" s="12">
        <v>0.1169</v>
      </c>
      <c r="J294" s="12">
        <v>0.37980000000000003</v>
      </c>
      <c r="K294" s="12">
        <v>8.9300000000000004E-2</v>
      </c>
      <c r="L294" s="20">
        <v>99.927999999999997</v>
      </c>
      <c r="M294" s="21">
        <f t="shared" si="4"/>
        <v>89.596082972462469</v>
      </c>
    </row>
    <row r="295" spans="2:13" x14ac:dyDescent="0.35">
      <c r="B295" s="3" t="s">
        <v>44</v>
      </c>
      <c r="C295" s="19">
        <v>9</v>
      </c>
      <c r="D295" s="9">
        <v>40.28</v>
      </c>
      <c r="E295" s="12">
        <v>2.3E-2</v>
      </c>
      <c r="F295" s="10">
        <v>8.91</v>
      </c>
      <c r="G295" s="12">
        <v>0.13569999999999999</v>
      </c>
      <c r="H295" s="10">
        <v>50.12</v>
      </c>
      <c r="I295" s="12">
        <v>0.1193</v>
      </c>
      <c r="J295" s="12">
        <v>0.42299999999999999</v>
      </c>
      <c r="K295" s="12">
        <v>8.1600000000000006E-2</v>
      </c>
      <c r="L295" s="20">
        <v>100.0925</v>
      </c>
      <c r="M295" s="21">
        <f t="shared" si="4"/>
        <v>90.93134969480154</v>
      </c>
    </row>
    <row r="296" spans="2:13" x14ac:dyDescent="0.35">
      <c r="B296" s="3" t="s">
        <v>44</v>
      </c>
      <c r="C296" s="19">
        <v>10</v>
      </c>
      <c r="D296" s="9">
        <v>40.49</v>
      </c>
      <c r="E296" s="12">
        <v>3.4000000000000002E-2</v>
      </c>
      <c r="F296" s="10">
        <v>8.48</v>
      </c>
      <c r="G296" s="12">
        <v>0.1222</v>
      </c>
      <c r="H296" s="10">
        <v>50.36</v>
      </c>
      <c r="I296" s="12">
        <v>0.1163</v>
      </c>
      <c r="J296" s="12">
        <v>0.50039999999999996</v>
      </c>
      <c r="K296" s="12">
        <v>6.3500000000000001E-2</v>
      </c>
      <c r="L296" s="20">
        <v>100.16630000000001</v>
      </c>
      <c r="M296" s="21">
        <f t="shared" si="4"/>
        <v>91.36881365153458</v>
      </c>
    </row>
    <row r="297" spans="2:13" x14ac:dyDescent="0.35">
      <c r="B297" s="3" t="s">
        <v>44</v>
      </c>
      <c r="C297" s="19">
        <v>11</v>
      </c>
      <c r="D297" s="9">
        <v>40.340000000000003</v>
      </c>
      <c r="E297" s="12">
        <v>2.2499999999999999E-2</v>
      </c>
      <c r="F297" s="10">
        <v>10.050000000000001</v>
      </c>
      <c r="G297" s="12">
        <v>0.14119999999999999</v>
      </c>
      <c r="H297" s="10">
        <v>49.18</v>
      </c>
      <c r="I297" s="12">
        <v>0.1047</v>
      </c>
      <c r="J297" s="12">
        <v>0.43590000000000001</v>
      </c>
      <c r="K297" s="12">
        <v>8.2600000000000007E-2</v>
      </c>
      <c r="L297" s="20">
        <v>100.35680000000001</v>
      </c>
      <c r="M297" s="21">
        <f t="shared" si="4"/>
        <v>89.714985570227483</v>
      </c>
    </row>
    <row r="298" spans="2:13" x14ac:dyDescent="0.35">
      <c r="B298" s="3" t="s">
        <v>44</v>
      </c>
      <c r="C298" s="19">
        <v>12</v>
      </c>
      <c r="D298" s="9">
        <v>40.119999999999997</v>
      </c>
      <c r="E298" s="12">
        <v>1.9099999999999999E-2</v>
      </c>
      <c r="F298" s="10">
        <v>9.5299999999999994</v>
      </c>
      <c r="G298" s="12">
        <v>0.14849999999999999</v>
      </c>
      <c r="H298" s="10">
        <v>49.49</v>
      </c>
      <c r="I298" s="12">
        <v>0.13150000000000001</v>
      </c>
      <c r="J298" s="12">
        <v>0.45179999999999998</v>
      </c>
      <c r="K298" s="12">
        <v>0.254</v>
      </c>
      <c r="L298" s="20">
        <v>100.1448</v>
      </c>
      <c r="M298" s="21">
        <f t="shared" si="4"/>
        <v>90.25039674817144</v>
      </c>
    </row>
    <row r="299" spans="2:13" x14ac:dyDescent="0.35">
      <c r="B299" s="3" t="s">
        <v>44</v>
      </c>
      <c r="C299" s="19">
        <v>13</v>
      </c>
      <c r="D299" s="9">
        <v>40.06</v>
      </c>
      <c r="E299" s="12">
        <v>1.5100000000000001E-2</v>
      </c>
      <c r="F299" s="10">
        <v>10.28</v>
      </c>
      <c r="G299" s="12">
        <v>0.14810000000000001</v>
      </c>
      <c r="H299" s="10">
        <v>49.13</v>
      </c>
      <c r="I299" s="12">
        <v>0.11119999999999999</v>
      </c>
      <c r="J299" s="12">
        <v>0.33939999999999998</v>
      </c>
      <c r="K299" s="12">
        <v>5.1299999999999998E-2</v>
      </c>
      <c r="L299" s="20">
        <v>100.13500000000001</v>
      </c>
      <c r="M299" s="21">
        <f t="shared" si="4"/>
        <v>89.494752293643103</v>
      </c>
    </row>
    <row r="300" spans="2:13" x14ac:dyDescent="0.35">
      <c r="B300" s="3" t="s">
        <v>44</v>
      </c>
      <c r="C300" s="19">
        <v>14</v>
      </c>
      <c r="D300" s="9">
        <v>40.270000000000003</v>
      </c>
      <c r="E300" s="12">
        <v>2.4299999999999999E-2</v>
      </c>
      <c r="F300" s="10">
        <v>9.52</v>
      </c>
      <c r="G300" s="12">
        <v>0.1265</v>
      </c>
      <c r="H300" s="10">
        <v>49.58</v>
      </c>
      <c r="I300" s="12">
        <v>0.10299999999999999</v>
      </c>
      <c r="J300" s="12">
        <v>0.4335</v>
      </c>
      <c r="K300" s="12">
        <v>0.14879999999999999</v>
      </c>
      <c r="L300" s="20">
        <v>100.20610000000001</v>
      </c>
      <c r="M300" s="21">
        <f t="shared" si="4"/>
        <v>90.275592495848784</v>
      </c>
    </row>
    <row r="301" spans="2:13" x14ac:dyDescent="0.35">
      <c r="B301" s="3" t="s">
        <v>44</v>
      </c>
      <c r="C301" s="19">
        <v>15</v>
      </c>
      <c r="D301" s="9">
        <v>40.229999999999997</v>
      </c>
      <c r="E301" s="12">
        <v>1.66E-2</v>
      </c>
      <c r="F301" s="10">
        <v>10.039999999999999</v>
      </c>
      <c r="G301" s="12">
        <v>0.13750000000000001</v>
      </c>
      <c r="H301" s="10">
        <v>49.22</v>
      </c>
      <c r="I301" s="12">
        <v>0.1105</v>
      </c>
      <c r="J301" s="12">
        <v>0.32469999999999999</v>
      </c>
      <c r="K301" s="12">
        <v>7.8700000000000006E-2</v>
      </c>
      <c r="L301" s="20">
        <v>100.1579</v>
      </c>
      <c r="M301" s="21">
        <f t="shared" si="4"/>
        <v>89.731661240246467</v>
      </c>
    </row>
    <row r="302" spans="2:13" x14ac:dyDescent="0.35">
      <c r="B302" s="3" t="s">
        <v>44</v>
      </c>
      <c r="C302" s="19">
        <v>16</v>
      </c>
      <c r="D302" s="9">
        <v>40.57</v>
      </c>
      <c r="E302" s="12">
        <v>1.8200000000000001E-2</v>
      </c>
      <c r="F302" s="10">
        <v>7.91</v>
      </c>
      <c r="G302" s="12">
        <v>0.1178</v>
      </c>
      <c r="H302" s="10">
        <v>50.71</v>
      </c>
      <c r="I302" s="12">
        <v>9.5699999999999993E-2</v>
      </c>
      <c r="J302" s="12">
        <v>0.51759999999999995</v>
      </c>
      <c r="K302" s="12">
        <v>7.9600000000000004E-2</v>
      </c>
      <c r="L302" s="20">
        <v>100.0189</v>
      </c>
      <c r="M302" s="21">
        <f t="shared" si="4"/>
        <v>91.953389293103555</v>
      </c>
    </row>
    <row r="303" spans="2:13" x14ac:dyDescent="0.35">
      <c r="B303" s="3" t="s">
        <v>44</v>
      </c>
      <c r="C303" s="19" t="s">
        <v>71</v>
      </c>
      <c r="D303" s="9">
        <v>39.97</v>
      </c>
      <c r="E303" s="12">
        <v>1.0200000000000001E-2</v>
      </c>
      <c r="F303" s="10">
        <v>10.11</v>
      </c>
      <c r="G303" s="12">
        <v>0.13739999999999999</v>
      </c>
      <c r="H303" s="10">
        <v>48.99</v>
      </c>
      <c r="I303" s="12">
        <v>0.12590000000000001</v>
      </c>
      <c r="J303" s="12">
        <v>0.36759999999999998</v>
      </c>
      <c r="K303" s="12">
        <v>0.11169999999999999</v>
      </c>
      <c r="L303" s="20">
        <v>99.822900000000004</v>
      </c>
      <c r="M303" s="21">
        <f t="shared" si="4"/>
        <v>89.623990313024649</v>
      </c>
    </row>
    <row r="304" spans="2:13" x14ac:dyDescent="0.35">
      <c r="B304" s="3" t="s">
        <v>44</v>
      </c>
      <c r="C304" s="19" t="s">
        <v>72</v>
      </c>
      <c r="D304" s="9">
        <v>38.630000000000003</v>
      </c>
      <c r="E304" s="12">
        <v>1.7100000000000001E-2</v>
      </c>
      <c r="F304" s="10">
        <v>18.809999999999999</v>
      </c>
      <c r="G304" s="12">
        <v>0.35370000000000001</v>
      </c>
      <c r="H304" s="10">
        <v>42.41</v>
      </c>
      <c r="I304" s="12">
        <v>0.1487</v>
      </c>
      <c r="J304" s="12">
        <v>0.1996</v>
      </c>
      <c r="K304" s="12">
        <v>2.7799999999999998E-2</v>
      </c>
      <c r="L304" s="20">
        <v>100.5968</v>
      </c>
      <c r="M304" s="21">
        <f t="shared" si="4"/>
        <v>80.075679022549693</v>
      </c>
    </row>
    <row r="305" spans="2:13" x14ac:dyDescent="0.35">
      <c r="B305" s="3" t="s">
        <v>44</v>
      </c>
      <c r="C305" s="19" t="s">
        <v>79</v>
      </c>
      <c r="D305" s="9">
        <v>39.909999999999997</v>
      </c>
      <c r="E305" s="12">
        <v>2.2100000000000002E-2</v>
      </c>
      <c r="F305" s="10">
        <v>11.94</v>
      </c>
      <c r="G305" s="12">
        <v>0.19389999999999999</v>
      </c>
      <c r="H305" s="10">
        <v>47.71</v>
      </c>
      <c r="I305" s="12">
        <v>0.1089</v>
      </c>
      <c r="J305" s="12">
        <v>0.30049999999999999</v>
      </c>
      <c r="K305" s="12">
        <v>7.8700000000000006E-2</v>
      </c>
      <c r="L305" s="20">
        <v>100.264</v>
      </c>
      <c r="M305" s="21">
        <f t="shared" si="4"/>
        <v>87.688774474450938</v>
      </c>
    </row>
    <row r="306" spans="2:13" x14ac:dyDescent="0.35">
      <c r="B306" s="3" t="s">
        <v>44</v>
      </c>
      <c r="C306" s="19" t="s">
        <v>80</v>
      </c>
      <c r="D306" s="9">
        <v>40</v>
      </c>
      <c r="E306" s="12">
        <v>1.9800000000000002E-2</v>
      </c>
      <c r="F306" s="10">
        <v>10.74</v>
      </c>
      <c r="G306" s="12">
        <v>0.17230000000000001</v>
      </c>
      <c r="H306" s="10">
        <v>48.66</v>
      </c>
      <c r="I306" s="12">
        <v>0.1087</v>
      </c>
      <c r="J306" s="12">
        <v>0.38290000000000002</v>
      </c>
      <c r="K306" s="12">
        <v>0.1419</v>
      </c>
      <c r="L306" s="20">
        <v>100.2255</v>
      </c>
      <c r="M306" s="21">
        <f t="shared" si="4"/>
        <v>88.982136620317775</v>
      </c>
    </row>
    <row r="307" spans="2:13" x14ac:dyDescent="0.35">
      <c r="B307" s="3" t="s">
        <v>44</v>
      </c>
      <c r="C307" s="19" t="s">
        <v>96</v>
      </c>
      <c r="D307" s="9">
        <v>40.28</v>
      </c>
      <c r="E307" s="12">
        <v>2.52E-2</v>
      </c>
      <c r="F307" s="10">
        <v>9.06</v>
      </c>
      <c r="G307" s="12">
        <v>0.1313</v>
      </c>
      <c r="H307" s="10">
        <v>49.91</v>
      </c>
      <c r="I307" s="12">
        <v>0.1018</v>
      </c>
      <c r="J307" s="12">
        <v>0.44950000000000001</v>
      </c>
      <c r="K307" s="12">
        <v>0.15429999999999999</v>
      </c>
      <c r="L307" s="20">
        <v>100.11199999999999</v>
      </c>
      <c r="M307" s="21">
        <f t="shared" si="4"/>
        <v>90.757575920559304</v>
      </c>
    </row>
    <row r="308" spans="2:13" x14ac:dyDescent="0.35">
      <c r="B308" s="3" t="s">
        <v>44</v>
      </c>
      <c r="C308" s="19" t="s">
        <v>97</v>
      </c>
      <c r="D308" s="9">
        <v>40.549999999999997</v>
      </c>
      <c r="E308" s="12">
        <v>2.4199999999999999E-2</v>
      </c>
      <c r="F308" s="10">
        <v>8.7899999999999991</v>
      </c>
      <c r="G308" s="12">
        <v>0.12740000000000001</v>
      </c>
      <c r="H308" s="10">
        <v>50.03</v>
      </c>
      <c r="I308" s="12">
        <v>0.10920000000000001</v>
      </c>
      <c r="J308" s="12">
        <v>0.503</v>
      </c>
      <c r="K308" s="12">
        <v>0.1012</v>
      </c>
      <c r="L308" s="20">
        <v>100.2349</v>
      </c>
      <c r="M308" s="21">
        <f t="shared" si="4"/>
        <v>91.027878056557697</v>
      </c>
    </row>
    <row r="309" spans="2:13" x14ac:dyDescent="0.35">
      <c r="B309" s="4" t="s">
        <v>44</v>
      </c>
      <c r="C309" s="22">
        <v>31</v>
      </c>
      <c r="D309" s="8">
        <v>39.590000000000003</v>
      </c>
      <c r="E309" s="13">
        <v>2.35E-2</v>
      </c>
      <c r="F309" s="2">
        <v>15.75</v>
      </c>
      <c r="G309" s="13">
        <v>0.2707</v>
      </c>
      <c r="H309" s="2">
        <v>44.9</v>
      </c>
      <c r="I309" s="13">
        <v>0.1099</v>
      </c>
      <c r="J309" s="13">
        <v>0.31719999999999998</v>
      </c>
      <c r="K309" s="13">
        <v>0.1376</v>
      </c>
      <c r="L309" s="23">
        <v>101.0988</v>
      </c>
      <c r="M309" s="24">
        <f t="shared" si="4"/>
        <v>83.557051391098781</v>
      </c>
    </row>
    <row r="310" spans="2:13" x14ac:dyDescent="0.35">
      <c r="B310" s="3">
        <v>7429</v>
      </c>
      <c r="C310" s="19">
        <v>1</v>
      </c>
      <c r="D310" s="9">
        <v>39.14</v>
      </c>
      <c r="E310" s="12">
        <v>0.01</v>
      </c>
      <c r="F310" s="10">
        <v>17.03</v>
      </c>
      <c r="G310" s="12">
        <v>0.2984</v>
      </c>
      <c r="H310" s="10">
        <v>43.95</v>
      </c>
      <c r="I310" s="12">
        <v>0.18210000000000001</v>
      </c>
      <c r="J310" s="12">
        <v>6.8400000000000002E-2</v>
      </c>
      <c r="K310" s="12"/>
      <c r="L310" s="20">
        <v>100.6788</v>
      </c>
      <c r="M310" s="21">
        <f t="shared" si="4"/>
        <v>82.143668522476659</v>
      </c>
    </row>
    <row r="311" spans="2:13" x14ac:dyDescent="0.35">
      <c r="B311" s="3">
        <v>7429</v>
      </c>
      <c r="C311" s="19">
        <v>2</v>
      </c>
      <c r="D311" s="9">
        <v>39.549999999999997</v>
      </c>
      <c r="E311" s="12">
        <v>1.29E-2</v>
      </c>
      <c r="F311" s="10">
        <v>15.19</v>
      </c>
      <c r="G311" s="12">
        <v>0.25</v>
      </c>
      <c r="H311" s="10">
        <v>45.41</v>
      </c>
      <c r="I311" s="12">
        <v>0.1789</v>
      </c>
      <c r="J311" s="12">
        <v>8.3799999999999999E-2</v>
      </c>
      <c r="K311" s="12">
        <v>8.0000000000000004E-4</v>
      </c>
      <c r="L311" s="20">
        <v>100.6763</v>
      </c>
      <c r="M311" s="21">
        <f t="shared" si="4"/>
        <v>84.199275435629531</v>
      </c>
    </row>
    <row r="312" spans="2:13" x14ac:dyDescent="0.35">
      <c r="B312" s="3">
        <v>7429</v>
      </c>
      <c r="C312" s="19">
        <v>3</v>
      </c>
      <c r="D312" s="9">
        <v>39.72</v>
      </c>
      <c r="E312" s="12">
        <v>1.46E-2</v>
      </c>
      <c r="F312" s="10">
        <v>14.36</v>
      </c>
      <c r="G312" s="12">
        <v>0.2472</v>
      </c>
      <c r="H312" s="10">
        <v>46.12</v>
      </c>
      <c r="I312" s="12">
        <v>0.1782</v>
      </c>
      <c r="J312" s="12">
        <v>9.1600000000000001E-2</v>
      </c>
      <c r="K312" s="12">
        <v>1.2699999999999999E-2</v>
      </c>
      <c r="L312" s="20">
        <v>100.7443</v>
      </c>
      <c r="M312" s="21">
        <f t="shared" si="4"/>
        <v>85.130023827733282</v>
      </c>
    </row>
    <row r="313" spans="2:13" x14ac:dyDescent="0.35">
      <c r="B313" s="3">
        <v>7429</v>
      </c>
      <c r="C313" s="19">
        <v>4</v>
      </c>
      <c r="D313" s="9">
        <v>39.19</v>
      </c>
      <c r="E313" s="12">
        <v>1.8499999999999999E-2</v>
      </c>
      <c r="F313" s="10">
        <v>16.559999999999999</v>
      </c>
      <c r="G313" s="12">
        <v>0.27439999999999998</v>
      </c>
      <c r="H313" s="10">
        <v>44.3</v>
      </c>
      <c r="I313" s="12">
        <v>0.18970000000000001</v>
      </c>
      <c r="J313" s="12">
        <v>0.06</v>
      </c>
      <c r="K313" s="12">
        <v>3.3999999999999998E-3</v>
      </c>
      <c r="L313" s="20">
        <v>100.5959</v>
      </c>
      <c r="M313" s="21">
        <f t="shared" si="4"/>
        <v>82.664445439663766</v>
      </c>
    </row>
    <row r="314" spans="2:13" x14ac:dyDescent="0.35">
      <c r="B314" s="3">
        <v>7429</v>
      </c>
      <c r="C314" s="19">
        <v>5</v>
      </c>
      <c r="D314" s="9">
        <v>39.6</v>
      </c>
      <c r="E314" s="12">
        <v>1.8800000000000001E-2</v>
      </c>
      <c r="F314" s="10">
        <v>14.55</v>
      </c>
      <c r="G314" s="12">
        <v>0.25430000000000003</v>
      </c>
      <c r="H314" s="10">
        <v>46.05</v>
      </c>
      <c r="I314" s="12">
        <v>0.1817</v>
      </c>
      <c r="J314" s="12">
        <v>8.8599999999999998E-2</v>
      </c>
      <c r="K314" s="12">
        <v>2.7699999999999999E-2</v>
      </c>
      <c r="L314" s="20">
        <v>100.771</v>
      </c>
      <c r="M314" s="21">
        <f t="shared" si="4"/>
        <v>84.943445274589848</v>
      </c>
    </row>
    <row r="315" spans="2:13" x14ac:dyDescent="0.35">
      <c r="B315" s="3">
        <v>7429</v>
      </c>
      <c r="C315" s="19">
        <v>6</v>
      </c>
      <c r="D315" s="9">
        <v>39.57</v>
      </c>
      <c r="E315" s="12">
        <v>1.95E-2</v>
      </c>
      <c r="F315" s="10">
        <v>14.98</v>
      </c>
      <c r="G315" s="12">
        <v>0.24279999999999999</v>
      </c>
      <c r="H315" s="10">
        <v>45.48</v>
      </c>
      <c r="I315" s="12">
        <v>0.17100000000000001</v>
      </c>
      <c r="J315" s="12">
        <v>9.6199999999999994E-2</v>
      </c>
      <c r="K315" s="12">
        <v>9.7999999999999997E-3</v>
      </c>
      <c r="L315" s="20">
        <v>100.5692</v>
      </c>
      <c r="M315" s="21">
        <f t="shared" ref="M315:M356" si="5">H315/40.305/(H315/40.305+F315/(55.845+16))*100</f>
        <v>84.40389282148189</v>
      </c>
    </row>
    <row r="316" spans="2:13" x14ac:dyDescent="0.35">
      <c r="B316" s="3">
        <v>7429</v>
      </c>
      <c r="C316" s="19">
        <v>7</v>
      </c>
      <c r="D316" s="9">
        <v>37.659999999999997</v>
      </c>
      <c r="E316" s="12">
        <v>9.4999999999999998E-3</v>
      </c>
      <c r="F316" s="10">
        <v>25.45</v>
      </c>
      <c r="G316" s="12">
        <v>0.64680000000000004</v>
      </c>
      <c r="H316" s="10">
        <v>36.93</v>
      </c>
      <c r="I316" s="12">
        <v>0.2036</v>
      </c>
      <c r="J316" s="12">
        <v>2.4299999999999999E-2</v>
      </c>
      <c r="K316" s="12">
        <v>4.5999999999999999E-3</v>
      </c>
      <c r="L316" s="20">
        <v>100.92870000000001</v>
      </c>
      <c r="M316" s="21">
        <f t="shared" si="5"/>
        <v>72.118434907590739</v>
      </c>
    </row>
    <row r="317" spans="2:13" x14ac:dyDescent="0.35">
      <c r="B317" s="3">
        <v>7429</v>
      </c>
      <c r="C317" s="19">
        <v>8</v>
      </c>
      <c r="D317" s="9">
        <v>37.770000000000003</v>
      </c>
      <c r="E317" s="12">
        <v>1.4999999999999999E-2</v>
      </c>
      <c r="F317" s="10">
        <v>25.28</v>
      </c>
      <c r="G317" s="12">
        <v>0.5756</v>
      </c>
      <c r="H317" s="10">
        <v>37.520000000000003</v>
      </c>
      <c r="I317" s="12">
        <v>0.24329999999999999</v>
      </c>
      <c r="J317" s="12">
        <v>2.1399999999999999E-2</v>
      </c>
      <c r="K317" s="12">
        <v>2.47E-2</v>
      </c>
      <c r="L317" s="20">
        <v>101.4499</v>
      </c>
      <c r="M317" s="21">
        <f t="shared" si="5"/>
        <v>72.569636445457448</v>
      </c>
    </row>
    <row r="318" spans="2:13" x14ac:dyDescent="0.35">
      <c r="B318" s="3">
        <v>7429</v>
      </c>
      <c r="C318" s="19">
        <v>9</v>
      </c>
      <c r="D318" s="9">
        <v>39.14</v>
      </c>
      <c r="E318" s="12">
        <v>2.5999999999999999E-3</v>
      </c>
      <c r="F318" s="10">
        <v>17.54</v>
      </c>
      <c r="G318" s="12">
        <v>0.29430000000000001</v>
      </c>
      <c r="H318" s="10">
        <v>43.58</v>
      </c>
      <c r="I318" s="12">
        <v>0.19</v>
      </c>
      <c r="J318" s="12">
        <v>7.3499999999999996E-2</v>
      </c>
      <c r="K318" s="12"/>
      <c r="L318" s="20">
        <v>100.82040000000001</v>
      </c>
      <c r="M318" s="21">
        <f t="shared" si="5"/>
        <v>81.580041015595071</v>
      </c>
    </row>
    <row r="319" spans="2:13" x14ac:dyDescent="0.35">
      <c r="B319" s="3">
        <v>7429</v>
      </c>
      <c r="C319" s="19">
        <v>10</v>
      </c>
      <c r="D319" s="9">
        <v>39.54</v>
      </c>
      <c r="E319" s="12">
        <v>1.6299999999999999E-2</v>
      </c>
      <c r="F319" s="10">
        <v>14.91</v>
      </c>
      <c r="G319" s="12">
        <v>0.24540000000000001</v>
      </c>
      <c r="H319" s="10">
        <v>45.53</v>
      </c>
      <c r="I319" s="12">
        <v>0.19869999999999999</v>
      </c>
      <c r="J319" s="12">
        <v>7.3999999999999996E-2</v>
      </c>
      <c r="K319" s="12">
        <v>1.0999999999999999E-2</v>
      </c>
      <c r="L319" s="20">
        <v>100.5253</v>
      </c>
      <c r="M319" s="21">
        <f t="shared" si="5"/>
        <v>84.479862400551411</v>
      </c>
    </row>
    <row r="320" spans="2:13" x14ac:dyDescent="0.35">
      <c r="B320" s="3">
        <v>7429</v>
      </c>
      <c r="C320" s="19">
        <v>11</v>
      </c>
      <c r="D320" s="9">
        <v>39.630000000000003</v>
      </c>
      <c r="E320" s="12">
        <v>1.6799999999999999E-2</v>
      </c>
      <c r="F320" s="10">
        <v>14.84</v>
      </c>
      <c r="G320" s="12">
        <v>0.24979999999999999</v>
      </c>
      <c r="H320" s="10">
        <v>45.61</v>
      </c>
      <c r="I320" s="12">
        <v>0.18129999999999999</v>
      </c>
      <c r="J320" s="12">
        <v>8.4400000000000003E-2</v>
      </c>
      <c r="K320" s="12">
        <v>1.7600000000000001E-2</v>
      </c>
      <c r="L320" s="20">
        <v>100.6298</v>
      </c>
      <c r="M320" s="21">
        <f t="shared" si="5"/>
        <v>84.56439214930495</v>
      </c>
    </row>
    <row r="321" spans="2:13" x14ac:dyDescent="0.35">
      <c r="B321" s="3">
        <v>7429</v>
      </c>
      <c r="C321" s="19">
        <v>14</v>
      </c>
      <c r="D321" s="9">
        <v>39.07</v>
      </c>
      <c r="E321" s="12">
        <v>1.7399999999999999E-2</v>
      </c>
      <c r="F321" s="10">
        <v>17.739999999999998</v>
      </c>
      <c r="G321" s="12">
        <v>0.28129999999999999</v>
      </c>
      <c r="H321" s="10">
        <v>43.36</v>
      </c>
      <c r="I321" s="12">
        <v>0.18840000000000001</v>
      </c>
      <c r="J321" s="12">
        <v>5.9900000000000002E-2</v>
      </c>
      <c r="K321" s="12">
        <v>7.1999999999999998E-3</v>
      </c>
      <c r="L321" s="20">
        <v>100.7242</v>
      </c>
      <c r="M321" s="21">
        <f t="shared" si="5"/>
        <v>81.332336381878193</v>
      </c>
    </row>
    <row r="322" spans="2:13" x14ac:dyDescent="0.35">
      <c r="B322" s="3">
        <v>7429</v>
      </c>
      <c r="C322" s="19">
        <v>15</v>
      </c>
      <c r="D322" s="9">
        <v>39.31</v>
      </c>
      <c r="E322" s="12">
        <v>1.4500000000000001E-2</v>
      </c>
      <c r="F322" s="10">
        <v>15.92</v>
      </c>
      <c r="G322" s="12">
        <v>0.25580000000000003</v>
      </c>
      <c r="H322" s="10">
        <v>44.74</v>
      </c>
      <c r="I322" s="12">
        <v>0.17710000000000001</v>
      </c>
      <c r="J322" s="12">
        <v>8.7800000000000003E-2</v>
      </c>
      <c r="K322" s="12">
        <v>1.8100000000000002E-2</v>
      </c>
      <c r="L322" s="20">
        <v>100.5232</v>
      </c>
      <c r="M322" s="21">
        <f t="shared" si="5"/>
        <v>83.359557825829341</v>
      </c>
    </row>
    <row r="323" spans="2:13" x14ac:dyDescent="0.35">
      <c r="B323" s="3">
        <v>7429</v>
      </c>
      <c r="C323" s="19">
        <v>16</v>
      </c>
      <c r="D323" s="9">
        <v>38.590000000000003</v>
      </c>
      <c r="E323" s="12">
        <v>1.3299999999999999E-2</v>
      </c>
      <c r="F323" s="10">
        <v>20.46</v>
      </c>
      <c r="G323" s="12">
        <v>0.35589999999999999</v>
      </c>
      <c r="H323" s="10">
        <v>41.18</v>
      </c>
      <c r="I323" s="12">
        <v>0.17549999999999999</v>
      </c>
      <c r="J323" s="12">
        <v>5.3699999999999998E-2</v>
      </c>
      <c r="K323" s="12"/>
      <c r="L323" s="20">
        <v>100.8283</v>
      </c>
      <c r="M323" s="21">
        <f t="shared" si="5"/>
        <v>78.202672148843462</v>
      </c>
    </row>
    <row r="324" spans="2:13" x14ac:dyDescent="0.35">
      <c r="B324" s="3">
        <v>7429</v>
      </c>
      <c r="C324" s="19">
        <v>17</v>
      </c>
      <c r="D324" s="9">
        <v>39.24</v>
      </c>
      <c r="E324" s="12">
        <v>1.11E-2</v>
      </c>
      <c r="F324" s="10">
        <v>16.36</v>
      </c>
      <c r="G324" s="12">
        <v>0.25640000000000002</v>
      </c>
      <c r="H324" s="10">
        <v>44.52</v>
      </c>
      <c r="I324" s="12">
        <v>0.18049999999999999</v>
      </c>
      <c r="J324" s="12">
        <v>8.1500000000000003E-2</v>
      </c>
      <c r="K324" s="12">
        <v>1.09E-2</v>
      </c>
      <c r="L324" s="20">
        <v>100.66030000000001</v>
      </c>
      <c r="M324" s="21">
        <f t="shared" si="5"/>
        <v>82.908193338540272</v>
      </c>
    </row>
    <row r="325" spans="2:13" x14ac:dyDescent="0.35">
      <c r="B325" s="3">
        <v>7429</v>
      </c>
      <c r="C325" s="19">
        <v>21</v>
      </c>
      <c r="D325" s="9">
        <v>38.229999999999997</v>
      </c>
      <c r="E325" s="12">
        <v>1.21E-2</v>
      </c>
      <c r="F325" s="10">
        <v>22.63</v>
      </c>
      <c r="G325" s="12">
        <v>0.46939999999999998</v>
      </c>
      <c r="H325" s="10">
        <v>39.46</v>
      </c>
      <c r="I325" s="12">
        <v>0.22359999999999999</v>
      </c>
      <c r="J325" s="12">
        <v>5.4100000000000002E-2</v>
      </c>
      <c r="K325" s="12">
        <v>9.1999999999999998E-3</v>
      </c>
      <c r="L325" s="20">
        <v>101.0883</v>
      </c>
      <c r="M325" s="21">
        <f t="shared" si="5"/>
        <v>75.658489871589836</v>
      </c>
    </row>
    <row r="326" spans="2:13" x14ac:dyDescent="0.35">
      <c r="B326" s="3">
        <v>7429</v>
      </c>
      <c r="C326" s="19">
        <v>22</v>
      </c>
      <c r="D326" s="9">
        <v>39.950000000000003</v>
      </c>
      <c r="E326" s="12">
        <v>1.23E-2</v>
      </c>
      <c r="F326" s="10">
        <v>13.31</v>
      </c>
      <c r="G326" s="12">
        <v>0.23760000000000001</v>
      </c>
      <c r="H326" s="10">
        <v>46.94</v>
      </c>
      <c r="I326" s="12">
        <v>0.17699999999999999</v>
      </c>
      <c r="J326" s="12">
        <v>0.1181</v>
      </c>
      <c r="K326" s="12">
        <v>4.4200000000000003E-2</v>
      </c>
      <c r="L326" s="20">
        <v>100.7891</v>
      </c>
      <c r="M326" s="21">
        <f t="shared" si="5"/>
        <v>86.27581899533287</v>
      </c>
    </row>
    <row r="327" spans="2:13" x14ac:dyDescent="0.35">
      <c r="B327" s="3">
        <v>7429</v>
      </c>
      <c r="C327" s="19">
        <v>28</v>
      </c>
      <c r="D327" s="9">
        <v>38.369999999999997</v>
      </c>
      <c r="E327" s="12">
        <v>1.7000000000000001E-2</v>
      </c>
      <c r="F327" s="10">
        <v>21.52</v>
      </c>
      <c r="G327" s="12">
        <v>0.40310000000000001</v>
      </c>
      <c r="H327" s="10">
        <v>40.35</v>
      </c>
      <c r="I327" s="12">
        <v>0.19650000000000001</v>
      </c>
      <c r="J327" s="12">
        <v>4.99E-2</v>
      </c>
      <c r="K327" s="12"/>
      <c r="L327" s="20">
        <v>100.9067</v>
      </c>
      <c r="M327" s="21">
        <f t="shared" si="5"/>
        <v>76.970463140527741</v>
      </c>
    </row>
    <row r="328" spans="2:13" x14ac:dyDescent="0.35">
      <c r="B328" s="3">
        <v>7429</v>
      </c>
      <c r="C328" s="19">
        <v>29</v>
      </c>
      <c r="D328" s="9">
        <v>39.54</v>
      </c>
      <c r="E328" s="12">
        <v>2.35E-2</v>
      </c>
      <c r="F328" s="10">
        <v>15.17</v>
      </c>
      <c r="G328" s="12">
        <v>0.24160000000000001</v>
      </c>
      <c r="H328" s="10">
        <v>45.46</v>
      </c>
      <c r="I328" s="12">
        <v>0.16089999999999999</v>
      </c>
      <c r="J328" s="12">
        <v>8.1500000000000003E-2</v>
      </c>
      <c r="K328" s="12">
        <v>2.1499999999999998E-2</v>
      </c>
      <c r="L328" s="20">
        <v>100.69889999999999</v>
      </c>
      <c r="M328" s="21">
        <f t="shared" si="5"/>
        <v>84.231418097413297</v>
      </c>
    </row>
    <row r="329" spans="2:13" x14ac:dyDescent="0.35">
      <c r="B329" s="4">
        <v>7429</v>
      </c>
      <c r="C329" s="22">
        <v>30</v>
      </c>
      <c r="D329" s="8">
        <v>38.159999999999997</v>
      </c>
      <c r="E329" s="13">
        <v>1.55E-2</v>
      </c>
      <c r="F329" s="2">
        <v>23.91</v>
      </c>
      <c r="G329" s="13">
        <v>0.51149999999999995</v>
      </c>
      <c r="H329" s="2">
        <v>38.43</v>
      </c>
      <c r="I329" s="13">
        <v>0.22789999999999999</v>
      </c>
      <c r="J329" s="13">
        <v>3.7600000000000001E-2</v>
      </c>
      <c r="K329" s="13"/>
      <c r="L329" s="23">
        <v>101.2924</v>
      </c>
      <c r="M329" s="24">
        <f t="shared" si="5"/>
        <v>74.126946846855319</v>
      </c>
    </row>
    <row r="330" spans="2:13" x14ac:dyDescent="0.35">
      <c r="B330" s="3" t="s">
        <v>399</v>
      </c>
      <c r="C330" s="19">
        <v>1</v>
      </c>
      <c r="D330" s="9">
        <v>40.07</v>
      </c>
      <c r="E330" s="12">
        <v>3.8899999999999997E-2</v>
      </c>
      <c r="F330" s="10">
        <v>11.47</v>
      </c>
      <c r="G330" s="12">
        <v>0.1883</v>
      </c>
      <c r="H330" s="10">
        <v>48.27</v>
      </c>
      <c r="I330" s="12">
        <v>0.1431</v>
      </c>
      <c r="J330" s="12">
        <v>0.29020000000000001</v>
      </c>
      <c r="K330" s="12">
        <v>0.1653</v>
      </c>
      <c r="L330" s="20">
        <v>100.6357</v>
      </c>
      <c r="M330" s="21">
        <f t="shared" si="5"/>
        <v>88.237450914463224</v>
      </c>
    </row>
    <row r="331" spans="2:13" x14ac:dyDescent="0.35">
      <c r="B331" s="3" t="s">
        <v>399</v>
      </c>
      <c r="C331" s="19">
        <v>2</v>
      </c>
      <c r="D331" s="9">
        <v>40.47</v>
      </c>
      <c r="E331" s="12">
        <v>2.3900000000000001E-2</v>
      </c>
      <c r="F331" s="10">
        <v>9.5299999999999994</v>
      </c>
      <c r="G331" s="12">
        <v>0.1439</v>
      </c>
      <c r="H331" s="10">
        <v>49.54</v>
      </c>
      <c r="I331" s="12">
        <v>0.14119999999999999</v>
      </c>
      <c r="J331" s="12">
        <v>0.29149999999999998</v>
      </c>
      <c r="K331" s="12">
        <v>3.9E-2</v>
      </c>
      <c r="L331" s="20">
        <v>100.1794</v>
      </c>
      <c r="M331" s="21">
        <f t="shared" si="5"/>
        <v>90.259278380731075</v>
      </c>
    </row>
    <row r="332" spans="2:13" x14ac:dyDescent="0.35">
      <c r="B332" s="3" t="s">
        <v>399</v>
      </c>
      <c r="C332" s="19">
        <v>3</v>
      </c>
      <c r="D332" s="9">
        <v>40.07</v>
      </c>
      <c r="E332" s="12">
        <v>2.75E-2</v>
      </c>
      <c r="F332" s="10">
        <v>9.39</v>
      </c>
      <c r="G332" s="12">
        <v>0.15029999999999999</v>
      </c>
      <c r="H332" s="10">
        <v>49.82</v>
      </c>
      <c r="I332" s="12">
        <v>0.1363</v>
      </c>
      <c r="J332" s="12">
        <v>0.29349999999999998</v>
      </c>
      <c r="K332" s="12">
        <v>7.8200000000000006E-2</v>
      </c>
      <c r="L332" s="20">
        <v>99.965900000000005</v>
      </c>
      <c r="M332" s="21">
        <f t="shared" si="5"/>
        <v>90.437473202319126</v>
      </c>
    </row>
    <row r="333" spans="2:13" x14ac:dyDescent="0.35">
      <c r="B333" s="3" t="s">
        <v>399</v>
      </c>
      <c r="C333" s="19">
        <v>4</v>
      </c>
      <c r="D333" s="9">
        <v>38.32</v>
      </c>
      <c r="E333" s="12">
        <v>1.34E-2</v>
      </c>
      <c r="F333" s="10">
        <v>19.34</v>
      </c>
      <c r="G333" s="12">
        <v>0.38729999999999998</v>
      </c>
      <c r="H333" s="10">
        <v>41.77</v>
      </c>
      <c r="I333" s="12">
        <v>0.16189999999999999</v>
      </c>
      <c r="J333" s="12">
        <v>0.1225</v>
      </c>
      <c r="K333" s="12"/>
      <c r="L333" s="20">
        <v>100.11499999999999</v>
      </c>
      <c r="M333" s="21">
        <f t="shared" si="5"/>
        <v>79.380874203985016</v>
      </c>
    </row>
    <row r="334" spans="2:13" x14ac:dyDescent="0.35">
      <c r="B334" s="3" t="s">
        <v>399</v>
      </c>
      <c r="C334" s="19">
        <v>5</v>
      </c>
      <c r="D334" s="9">
        <v>40.270000000000003</v>
      </c>
      <c r="E334" s="12">
        <v>7.2599999999999998E-2</v>
      </c>
      <c r="F334" s="10">
        <v>9.51</v>
      </c>
      <c r="G334" s="12">
        <v>0.15210000000000001</v>
      </c>
      <c r="H334" s="10">
        <v>49.45</v>
      </c>
      <c r="I334" s="12">
        <v>0.14380000000000001</v>
      </c>
      <c r="J334" s="12">
        <v>0.2868</v>
      </c>
      <c r="K334" s="12">
        <v>0.26669999999999999</v>
      </c>
      <c r="L334" s="20">
        <v>100.1519</v>
      </c>
      <c r="M334" s="21">
        <f t="shared" si="5"/>
        <v>90.261761592717221</v>
      </c>
    </row>
    <row r="335" spans="2:13" x14ac:dyDescent="0.35">
      <c r="B335" s="3" t="s">
        <v>399</v>
      </c>
      <c r="C335" s="19" t="s">
        <v>81</v>
      </c>
      <c r="D335" s="9">
        <v>40.159999999999997</v>
      </c>
      <c r="E335" s="12">
        <v>4.4699999999999997E-2</v>
      </c>
      <c r="F335" s="10">
        <v>10.01</v>
      </c>
      <c r="G335" s="12">
        <v>0.14649999999999999</v>
      </c>
      <c r="H335" s="10">
        <v>49.22</v>
      </c>
      <c r="I335" s="12">
        <v>0.12659999999999999</v>
      </c>
      <c r="J335" s="12">
        <v>0.33069999999999999</v>
      </c>
      <c r="K335" s="12">
        <v>0.1313</v>
      </c>
      <c r="L335" s="20">
        <v>100.1698</v>
      </c>
      <c r="M335" s="21">
        <f t="shared" si="5"/>
        <v>89.759201416151242</v>
      </c>
    </row>
    <row r="336" spans="2:13" x14ac:dyDescent="0.35">
      <c r="B336" s="3" t="s">
        <v>399</v>
      </c>
      <c r="C336" s="19" t="s">
        <v>82</v>
      </c>
      <c r="D336" s="9">
        <v>40.299999999999997</v>
      </c>
      <c r="E336" s="12">
        <v>2.4500000000000001E-2</v>
      </c>
      <c r="F336" s="10">
        <v>9.92</v>
      </c>
      <c r="G336" s="12">
        <v>0.15049999999999999</v>
      </c>
      <c r="H336" s="10">
        <v>49.11</v>
      </c>
      <c r="I336" s="12">
        <v>0.124</v>
      </c>
      <c r="J336" s="12">
        <v>0.31140000000000001</v>
      </c>
      <c r="K336" s="12">
        <v>9.2700000000000005E-2</v>
      </c>
      <c r="L336" s="20">
        <v>100.033</v>
      </c>
      <c r="M336" s="21">
        <f t="shared" si="5"/>
        <v>89.821486593804849</v>
      </c>
    </row>
    <row r="337" spans="2:13" x14ac:dyDescent="0.35">
      <c r="B337" s="3" t="s">
        <v>399</v>
      </c>
      <c r="C337" s="19">
        <v>7</v>
      </c>
      <c r="D337" s="9">
        <v>40.15</v>
      </c>
      <c r="E337" s="12">
        <v>2.1999999999999999E-2</v>
      </c>
      <c r="F337" s="10">
        <v>10.28</v>
      </c>
      <c r="G337" s="12">
        <v>0.15029999999999999</v>
      </c>
      <c r="H337" s="10">
        <v>48.88</v>
      </c>
      <c r="I337" s="12">
        <v>0.1326</v>
      </c>
      <c r="J337" s="12">
        <v>0.3392</v>
      </c>
      <c r="K337" s="12">
        <v>7.4700000000000003E-2</v>
      </c>
      <c r="L337" s="20">
        <v>100.0287</v>
      </c>
      <c r="M337" s="21">
        <f t="shared" si="5"/>
        <v>89.446692777269348</v>
      </c>
    </row>
    <row r="338" spans="2:13" x14ac:dyDescent="0.35">
      <c r="B338" s="3" t="s">
        <v>399</v>
      </c>
      <c r="C338" s="19">
        <v>8</v>
      </c>
      <c r="D338" s="9">
        <v>40.270000000000003</v>
      </c>
      <c r="E338" s="12">
        <v>0.1009</v>
      </c>
      <c r="F338" s="10">
        <v>9.34</v>
      </c>
      <c r="G338" s="12">
        <v>0.14510000000000001</v>
      </c>
      <c r="H338" s="10">
        <v>49.52</v>
      </c>
      <c r="I338" s="12">
        <v>0.13919999999999999</v>
      </c>
      <c r="J338" s="12">
        <v>0.29820000000000002</v>
      </c>
      <c r="K338" s="12">
        <v>0.29770000000000002</v>
      </c>
      <c r="L338" s="20">
        <v>100.111</v>
      </c>
      <c r="M338" s="21">
        <f t="shared" si="5"/>
        <v>90.431410540522066</v>
      </c>
    </row>
    <row r="339" spans="2:13" x14ac:dyDescent="0.35">
      <c r="B339" s="3" t="s">
        <v>399</v>
      </c>
      <c r="C339" s="19">
        <v>9</v>
      </c>
      <c r="D339" s="9">
        <v>40.24</v>
      </c>
      <c r="E339" s="12">
        <v>3.7699999999999997E-2</v>
      </c>
      <c r="F339" s="10">
        <v>10.25</v>
      </c>
      <c r="G339" s="12">
        <v>0.16200000000000001</v>
      </c>
      <c r="H339" s="10">
        <v>49</v>
      </c>
      <c r="I339" s="12">
        <v>0.14460000000000001</v>
      </c>
      <c r="J339" s="12">
        <v>0.32600000000000001</v>
      </c>
      <c r="K339" s="12">
        <v>0.10580000000000001</v>
      </c>
      <c r="L339" s="20">
        <v>100.26600000000001</v>
      </c>
      <c r="M339" s="21">
        <f t="shared" si="5"/>
        <v>89.497318726017497</v>
      </c>
    </row>
    <row r="340" spans="2:13" x14ac:dyDescent="0.35">
      <c r="B340" s="3" t="s">
        <v>399</v>
      </c>
      <c r="C340" s="19">
        <v>10</v>
      </c>
      <c r="D340" s="9">
        <v>40.18</v>
      </c>
      <c r="E340" s="12">
        <v>2.4799999999999999E-2</v>
      </c>
      <c r="F340" s="10">
        <v>9.82</v>
      </c>
      <c r="G340" s="12">
        <v>0.15</v>
      </c>
      <c r="H340" s="10">
        <v>49.45</v>
      </c>
      <c r="I340" s="12">
        <v>0.12970000000000001</v>
      </c>
      <c r="J340" s="12">
        <v>0.30409999999999998</v>
      </c>
      <c r="K340" s="12">
        <v>0.15409999999999999</v>
      </c>
      <c r="L340" s="20">
        <v>100.2127</v>
      </c>
      <c r="M340" s="21">
        <f t="shared" si="5"/>
        <v>89.976141376246488</v>
      </c>
    </row>
    <row r="341" spans="2:13" x14ac:dyDescent="0.35">
      <c r="B341" s="3" t="s">
        <v>399</v>
      </c>
      <c r="C341" s="19">
        <v>11</v>
      </c>
      <c r="D341" s="9">
        <v>40.35</v>
      </c>
      <c r="E341" s="12">
        <v>1.4999999999999999E-2</v>
      </c>
      <c r="F341" s="10">
        <v>9.49</v>
      </c>
      <c r="G341" s="12">
        <v>0.14349999999999999</v>
      </c>
      <c r="H341" s="10">
        <v>49.79</v>
      </c>
      <c r="I341" s="12">
        <v>0.13639999999999999</v>
      </c>
      <c r="J341" s="12">
        <v>0.32090000000000002</v>
      </c>
      <c r="K341" s="12">
        <v>5.9900000000000002E-2</v>
      </c>
      <c r="L341" s="20">
        <v>100.3056</v>
      </c>
      <c r="M341" s="21">
        <f t="shared" si="5"/>
        <v>90.340212548713183</v>
      </c>
    </row>
    <row r="342" spans="2:13" x14ac:dyDescent="0.35">
      <c r="B342" s="3" t="s">
        <v>399</v>
      </c>
      <c r="C342" s="19">
        <v>12</v>
      </c>
      <c r="D342" s="9">
        <v>40.03</v>
      </c>
      <c r="E342" s="12">
        <v>1.3599999999999999E-2</v>
      </c>
      <c r="F342" s="10">
        <v>11.18</v>
      </c>
      <c r="G342" s="12">
        <v>0.17749999999999999</v>
      </c>
      <c r="H342" s="10">
        <v>48.62</v>
      </c>
      <c r="I342" s="12">
        <v>0.1416</v>
      </c>
      <c r="J342" s="12">
        <v>0.23910000000000001</v>
      </c>
      <c r="K342" s="12">
        <v>3.9899999999999998E-2</v>
      </c>
      <c r="L342" s="20">
        <v>100.4417</v>
      </c>
      <c r="M342" s="21">
        <f t="shared" si="5"/>
        <v>88.57397055536839</v>
      </c>
    </row>
    <row r="343" spans="2:13" x14ac:dyDescent="0.35">
      <c r="B343" s="3" t="s">
        <v>399</v>
      </c>
      <c r="C343" s="19">
        <v>13</v>
      </c>
      <c r="D343" s="9">
        <v>40.159999999999997</v>
      </c>
      <c r="E343" s="12">
        <v>1.8200000000000001E-2</v>
      </c>
      <c r="F343" s="10">
        <v>9.49</v>
      </c>
      <c r="G343" s="12">
        <v>0.1318</v>
      </c>
      <c r="H343" s="10">
        <v>49.58</v>
      </c>
      <c r="I343" s="12">
        <v>0.1416</v>
      </c>
      <c r="J343" s="12">
        <v>0.3125</v>
      </c>
      <c r="K343" s="12">
        <v>8.09E-2</v>
      </c>
      <c r="L343" s="20">
        <v>99.915099999999995</v>
      </c>
      <c r="M343" s="21">
        <f t="shared" si="5"/>
        <v>90.303265156016849</v>
      </c>
    </row>
    <row r="344" spans="2:13" x14ac:dyDescent="0.35">
      <c r="B344" s="3" t="s">
        <v>399</v>
      </c>
      <c r="C344" s="19" t="s">
        <v>99</v>
      </c>
      <c r="D344" s="9">
        <v>40.04</v>
      </c>
      <c r="E344" s="12">
        <v>2.1600000000000001E-2</v>
      </c>
      <c r="F344" s="10">
        <v>11.05</v>
      </c>
      <c r="G344" s="12">
        <v>0.17499999999999999</v>
      </c>
      <c r="H344" s="10">
        <v>48.54</v>
      </c>
      <c r="I344" s="12">
        <v>0.13589999999999999</v>
      </c>
      <c r="J344" s="12">
        <v>0.28100000000000003</v>
      </c>
      <c r="K344" s="12">
        <v>0.1158</v>
      </c>
      <c r="L344" s="20">
        <v>100.3592</v>
      </c>
      <c r="M344" s="21">
        <f t="shared" si="5"/>
        <v>88.675280512447543</v>
      </c>
    </row>
    <row r="345" spans="2:13" x14ac:dyDescent="0.35">
      <c r="B345" s="3" t="s">
        <v>399</v>
      </c>
      <c r="C345" s="19" t="s">
        <v>100</v>
      </c>
      <c r="D345" s="9">
        <v>39.75</v>
      </c>
      <c r="E345" s="12">
        <v>2.63E-2</v>
      </c>
      <c r="F345" s="10">
        <v>11.43</v>
      </c>
      <c r="G345" s="12">
        <v>0.16919999999999999</v>
      </c>
      <c r="H345" s="10">
        <v>48.07</v>
      </c>
      <c r="I345" s="12">
        <v>0.13600000000000001</v>
      </c>
      <c r="J345" s="12">
        <v>0.3226</v>
      </c>
      <c r="K345" s="12">
        <v>0.1835</v>
      </c>
      <c r="L345" s="20">
        <v>100.08759999999999</v>
      </c>
      <c r="M345" s="21">
        <f t="shared" si="5"/>
        <v>88.230614489481624</v>
      </c>
    </row>
    <row r="346" spans="2:13" x14ac:dyDescent="0.35">
      <c r="B346" s="3" t="s">
        <v>399</v>
      </c>
      <c r="C346" s="19">
        <v>15</v>
      </c>
      <c r="D346" s="9">
        <v>40.159999999999997</v>
      </c>
      <c r="E346" s="12">
        <v>2.23E-2</v>
      </c>
      <c r="F346" s="10">
        <v>9.89</v>
      </c>
      <c r="G346" s="12">
        <v>0.15840000000000001</v>
      </c>
      <c r="H346" s="10">
        <v>49.32</v>
      </c>
      <c r="I346" s="12">
        <v>0.14330000000000001</v>
      </c>
      <c r="J346" s="12">
        <v>0.29249999999999998</v>
      </c>
      <c r="K346" s="12">
        <v>6.93E-2</v>
      </c>
      <c r="L346" s="20">
        <v>100.0557</v>
      </c>
      <c r="M346" s="21">
        <f t="shared" si="5"/>
        <v>89.887994628935473</v>
      </c>
    </row>
    <row r="347" spans="2:13" x14ac:dyDescent="0.35">
      <c r="B347" s="3" t="s">
        <v>399</v>
      </c>
      <c r="C347" s="19">
        <v>16</v>
      </c>
      <c r="D347" s="9">
        <v>40.33</v>
      </c>
      <c r="E347" s="12">
        <v>2.2100000000000002E-2</v>
      </c>
      <c r="F347" s="10">
        <v>9.42</v>
      </c>
      <c r="G347" s="12">
        <v>0.15040000000000001</v>
      </c>
      <c r="H347" s="10">
        <v>49.76</v>
      </c>
      <c r="I347" s="12">
        <v>0.13400000000000001</v>
      </c>
      <c r="J347" s="12">
        <v>0.3014</v>
      </c>
      <c r="K347" s="12">
        <v>7.0900000000000005E-2</v>
      </c>
      <c r="L347" s="20">
        <v>100.1888</v>
      </c>
      <c r="M347" s="21">
        <f t="shared" si="5"/>
        <v>90.39939840396201</v>
      </c>
    </row>
    <row r="348" spans="2:13" x14ac:dyDescent="0.35">
      <c r="B348" s="3" t="s">
        <v>399</v>
      </c>
      <c r="C348" s="19">
        <v>17</v>
      </c>
      <c r="D348" s="9">
        <v>39.6</v>
      </c>
      <c r="E348" s="12">
        <v>2.6100000000000002E-2</v>
      </c>
      <c r="F348" s="10">
        <v>13.13</v>
      </c>
      <c r="G348" s="12">
        <v>0.21579999999999999</v>
      </c>
      <c r="H348" s="10">
        <v>46.85</v>
      </c>
      <c r="I348" s="12">
        <v>0.1482</v>
      </c>
      <c r="J348" s="12">
        <v>0.23880000000000001</v>
      </c>
      <c r="K348" s="12">
        <v>0.1197</v>
      </c>
      <c r="L348" s="20">
        <v>100.32850000000001</v>
      </c>
      <c r="M348" s="21">
        <f t="shared" si="5"/>
        <v>86.41372951939708</v>
      </c>
    </row>
    <row r="349" spans="2:13" x14ac:dyDescent="0.35">
      <c r="B349" s="3" t="s">
        <v>399</v>
      </c>
      <c r="C349" s="19">
        <v>18</v>
      </c>
      <c r="D349" s="9">
        <v>39.18</v>
      </c>
      <c r="E349" s="12">
        <v>8.5000000000000006E-3</v>
      </c>
      <c r="F349" s="10">
        <v>16.22</v>
      </c>
      <c r="G349" s="12">
        <v>0.28499999999999998</v>
      </c>
      <c r="H349" s="10">
        <v>44.44</v>
      </c>
      <c r="I349" s="12">
        <v>0.12230000000000001</v>
      </c>
      <c r="J349" s="12">
        <v>0.1988</v>
      </c>
      <c r="K349" s="12">
        <v>2.5100000000000001E-2</v>
      </c>
      <c r="L349" s="20">
        <v>100.4796</v>
      </c>
      <c r="M349" s="21">
        <f t="shared" si="5"/>
        <v>83.004276909821456</v>
      </c>
    </row>
    <row r="350" spans="2:13" x14ac:dyDescent="0.35">
      <c r="B350" s="3" t="s">
        <v>399</v>
      </c>
      <c r="C350" s="19">
        <v>19</v>
      </c>
      <c r="D350" s="9">
        <v>40.21</v>
      </c>
      <c r="E350" s="12">
        <v>1.7999999999999999E-2</v>
      </c>
      <c r="F350" s="10">
        <v>10.36</v>
      </c>
      <c r="G350" s="12">
        <v>0.154</v>
      </c>
      <c r="H350" s="10">
        <v>49.05</v>
      </c>
      <c r="I350" s="12">
        <v>0.1358</v>
      </c>
      <c r="J350" s="12">
        <v>0.29189999999999999</v>
      </c>
      <c r="K350" s="12">
        <v>7.4300000000000005E-2</v>
      </c>
      <c r="L350" s="20">
        <v>100.294</v>
      </c>
      <c r="M350" s="21">
        <f t="shared" si="5"/>
        <v>89.406222091850736</v>
      </c>
    </row>
    <row r="351" spans="2:13" x14ac:dyDescent="0.35">
      <c r="B351" s="3" t="s">
        <v>399</v>
      </c>
      <c r="C351" s="19">
        <v>20</v>
      </c>
      <c r="D351" s="9">
        <v>40.28</v>
      </c>
      <c r="E351" s="12">
        <v>2.24E-2</v>
      </c>
      <c r="F351" s="10">
        <v>9.35</v>
      </c>
      <c r="G351" s="12">
        <v>0.1472</v>
      </c>
      <c r="H351" s="10">
        <v>49.74</v>
      </c>
      <c r="I351" s="12">
        <v>0.13300000000000001</v>
      </c>
      <c r="J351" s="12">
        <v>0.32229999999999998</v>
      </c>
      <c r="K351" s="12">
        <v>7.8899999999999998E-2</v>
      </c>
      <c r="L351" s="20">
        <v>100.07380000000001</v>
      </c>
      <c r="M351" s="21">
        <f t="shared" si="5"/>
        <v>90.460468647900541</v>
      </c>
    </row>
    <row r="352" spans="2:13" x14ac:dyDescent="0.35">
      <c r="B352" s="3" t="s">
        <v>399</v>
      </c>
      <c r="C352" s="19">
        <v>21</v>
      </c>
      <c r="D352" s="9">
        <v>40.33</v>
      </c>
      <c r="E352" s="12">
        <v>2.3099999999999999E-2</v>
      </c>
      <c r="F352" s="10">
        <v>9.67</v>
      </c>
      <c r="G352" s="12">
        <v>0.1615</v>
      </c>
      <c r="H352" s="10">
        <v>49.47</v>
      </c>
      <c r="I352" s="12">
        <v>0.14080000000000001</v>
      </c>
      <c r="J352" s="12">
        <v>0.311</v>
      </c>
      <c r="K352" s="12">
        <v>8.2299999999999998E-2</v>
      </c>
      <c r="L352" s="20">
        <v>100.18859999999999</v>
      </c>
      <c r="M352" s="21">
        <f t="shared" si="5"/>
        <v>90.117720395804028</v>
      </c>
    </row>
    <row r="353" spans="2:13" x14ac:dyDescent="0.35">
      <c r="B353" s="3" t="s">
        <v>399</v>
      </c>
      <c r="C353" s="19">
        <v>22</v>
      </c>
      <c r="D353" s="9">
        <v>40.119999999999997</v>
      </c>
      <c r="E353" s="12">
        <v>2.3599999999999999E-2</v>
      </c>
      <c r="F353" s="10">
        <v>9.2799999999999994</v>
      </c>
      <c r="G353" s="12">
        <v>0.13919999999999999</v>
      </c>
      <c r="H353" s="10">
        <v>49.71</v>
      </c>
      <c r="I353" s="12">
        <v>0.13170000000000001</v>
      </c>
      <c r="J353" s="12">
        <v>0.3271</v>
      </c>
      <c r="K353" s="12">
        <v>6.4899999999999999E-2</v>
      </c>
      <c r="L353" s="20">
        <v>99.796499999999995</v>
      </c>
      <c r="M353" s="21">
        <f t="shared" si="5"/>
        <v>90.519944725631547</v>
      </c>
    </row>
    <row r="354" spans="2:13" x14ac:dyDescent="0.35">
      <c r="B354" s="3" t="s">
        <v>399</v>
      </c>
      <c r="C354" s="19">
        <v>23</v>
      </c>
      <c r="D354" s="9">
        <v>40.130000000000003</v>
      </c>
      <c r="E354" s="12">
        <v>1.7299999999999999E-2</v>
      </c>
      <c r="F354" s="10">
        <v>9.86</v>
      </c>
      <c r="G354" s="12">
        <v>0.1449</v>
      </c>
      <c r="H354" s="10">
        <v>49.33</v>
      </c>
      <c r="I354" s="12">
        <v>0.1227</v>
      </c>
      <c r="J354" s="12">
        <v>0.31909999999999999</v>
      </c>
      <c r="K354" s="12">
        <v>0.1009</v>
      </c>
      <c r="L354" s="20">
        <v>100.0249</v>
      </c>
      <c r="M354" s="21">
        <f t="shared" si="5"/>
        <v>89.917412976459602</v>
      </c>
    </row>
    <row r="355" spans="2:13" x14ac:dyDescent="0.35">
      <c r="B355" s="3" t="s">
        <v>399</v>
      </c>
      <c r="C355" s="19">
        <v>24</v>
      </c>
      <c r="D355" s="9">
        <v>39.26</v>
      </c>
      <c r="E355" s="12">
        <v>1.4800000000000001E-2</v>
      </c>
      <c r="F355" s="10">
        <v>15.24</v>
      </c>
      <c r="G355" s="12">
        <v>0.24890000000000001</v>
      </c>
      <c r="H355" s="10">
        <v>45.05</v>
      </c>
      <c r="I355" s="12">
        <v>0.13300000000000001</v>
      </c>
      <c r="J355" s="12">
        <v>0.22589999999999999</v>
      </c>
      <c r="K355" s="12">
        <v>0.21679999999999999</v>
      </c>
      <c r="L355" s="20">
        <v>100.38939999999999</v>
      </c>
      <c r="M355" s="21">
        <f t="shared" si="5"/>
        <v>84.049086939664434</v>
      </c>
    </row>
    <row r="356" spans="2:13" x14ac:dyDescent="0.35">
      <c r="B356" s="4" t="s">
        <v>399</v>
      </c>
      <c r="C356" s="22">
        <v>25</v>
      </c>
      <c r="D356" s="8">
        <v>40.28</v>
      </c>
      <c r="E356" s="13">
        <v>2.52E-2</v>
      </c>
      <c r="F356" s="2">
        <v>9.48</v>
      </c>
      <c r="G356" s="13">
        <v>0.16159999999999999</v>
      </c>
      <c r="H356" s="2">
        <v>49.63</v>
      </c>
      <c r="I356" s="13">
        <v>0.1452</v>
      </c>
      <c r="J356" s="13">
        <v>0.29189999999999999</v>
      </c>
      <c r="K356" s="13">
        <v>0.30330000000000001</v>
      </c>
      <c r="L356" s="23">
        <v>100.3171</v>
      </c>
      <c r="M356" s="24">
        <f t="shared" si="5"/>
        <v>90.321308261301439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K472"/>
  <sheetViews>
    <sheetView topLeftCell="A426" workbookViewId="0">
      <selection activeCell="B435" sqref="B435:B472"/>
    </sheetView>
  </sheetViews>
  <sheetFormatPr defaultRowHeight="15.5" x14ac:dyDescent="0.35"/>
  <cols>
    <col min="1" max="1" width="9.08984375" style="3"/>
    <col min="2" max="2" width="12.453125" style="3" customWidth="1"/>
    <col min="3" max="3" width="22.6328125" style="3" bestFit="1" customWidth="1"/>
    <col min="4" max="32" width="9.08984375" style="3"/>
    <col min="33" max="37" width="9.08984375" style="11"/>
  </cols>
  <sheetData>
    <row r="2" spans="2:26" x14ac:dyDescent="0.35">
      <c r="B2" s="1" t="s">
        <v>390</v>
      </c>
    </row>
    <row r="4" spans="2:26" ht="17.5" x14ac:dyDescent="0.35">
      <c r="B4" s="2" t="s">
        <v>361</v>
      </c>
      <c r="C4" s="2" t="s">
        <v>384</v>
      </c>
      <c r="D4" s="8" t="s">
        <v>47</v>
      </c>
      <c r="E4" s="2" t="s">
        <v>48</v>
      </c>
      <c r="F4" s="2" t="s">
        <v>49</v>
      </c>
      <c r="G4" s="4" t="s">
        <v>64</v>
      </c>
      <c r="H4" s="2" t="s">
        <v>1</v>
      </c>
      <c r="I4" s="2" t="s">
        <v>2</v>
      </c>
      <c r="J4" s="2" t="s">
        <v>3</v>
      </c>
      <c r="K4" s="2" t="s">
        <v>274</v>
      </c>
      <c r="L4" s="2" t="s">
        <v>65</v>
      </c>
      <c r="M4" s="2" t="s">
        <v>63</v>
      </c>
      <c r="N4" s="4" t="s">
        <v>61</v>
      </c>
      <c r="O4" s="5" t="s">
        <v>0</v>
      </c>
      <c r="Z4" s="7"/>
    </row>
    <row r="5" spans="2:26" x14ac:dyDescent="0.35">
      <c r="B5" s="10" t="s">
        <v>17</v>
      </c>
      <c r="C5" s="10" t="s">
        <v>73</v>
      </c>
      <c r="D5" s="9">
        <v>51.97</v>
      </c>
      <c r="E5" s="10">
        <v>0.35830000000000001</v>
      </c>
      <c r="F5" s="10">
        <v>2.97</v>
      </c>
      <c r="G5" s="10">
        <v>5.57</v>
      </c>
      <c r="H5" s="10">
        <v>0.13539999999999999</v>
      </c>
      <c r="I5" s="10">
        <v>16.100000000000001</v>
      </c>
      <c r="J5" s="10">
        <v>21.98</v>
      </c>
      <c r="K5" s="10">
        <v>0.34670000000000001</v>
      </c>
      <c r="L5" s="10">
        <v>2.8000000000000001E-2</v>
      </c>
      <c r="M5" s="10">
        <v>0.28889999999999999</v>
      </c>
      <c r="N5" s="10">
        <v>99.747399999999999</v>
      </c>
      <c r="O5" s="9">
        <f>I5/40.305/(I5/40.305+G5/(55.845+16))*100</f>
        <v>83.746140638885649</v>
      </c>
      <c r="Z5" s="7"/>
    </row>
    <row r="6" spans="2:26" x14ac:dyDescent="0.35">
      <c r="B6" s="10" t="s">
        <v>17</v>
      </c>
      <c r="C6" s="10" t="s">
        <v>74</v>
      </c>
      <c r="D6" s="9">
        <v>52.49</v>
      </c>
      <c r="E6" s="10">
        <v>0.52039999999999997</v>
      </c>
      <c r="F6" s="10">
        <v>1.8199000000000001</v>
      </c>
      <c r="G6" s="10">
        <v>7.79</v>
      </c>
      <c r="H6" s="10">
        <v>0.27450000000000002</v>
      </c>
      <c r="I6" s="10">
        <v>15.95</v>
      </c>
      <c r="J6" s="10">
        <v>20.55</v>
      </c>
      <c r="K6" s="10">
        <v>0.36780000000000002</v>
      </c>
      <c r="L6" s="10"/>
      <c r="M6" s="10"/>
      <c r="N6" s="10">
        <v>99.767399999999995</v>
      </c>
      <c r="O6" s="9">
        <f t="shared" ref="O6:O69" si="0">I6/40.305/(I6/40.305+G6/(55.845+16))*100</f>
        <v>78.493379392079078</v>
      </c>
      <c r="Z6" s="7"/>
    </row>
    <row r="7" spans="2:26" x14ac:dyDescent="0.35">
      <c r="B7" s="10" t="s">
        <v>17</v>
      </c>
      <c r="C7" s="10" t="s">
        <v>109</v>
      </c>
      <c r="D7" s="9">
        <v>52.45</v>
      </c>
      <c r="E7" s="10">
        <v>0.376</v>
      </c>
      <c r="F7" s="10">
        <v>2.98</v>
      </c>
      <c r="G7" s="10">
        <v>5.31</v>
      </c>
      <c r="H7" s="10">
        <v>0.10249999999999999</v>
      </c>
      <c r="I7" s="10">
        <v>16.47</v>
      </c>
      <c r="J7" s="10">
        <v>21.73</v>
      </c>
      <c r="K7" s="10">
        <v>0.34720000000000001</v>
      </c>
      <c r="L7" s="10">
        <v>4.36E-2</v>
      </c>
      <c r="M7" s="10">
        <v>0.1895</v>
      </c>
      <c r="N7" s="10">
        <v>100.0034</v>
      </c>
      <c r="O7" s="9">
        <f t="shared" si="0"/>
        <v>84.683423474602961</v>
      </c>
      <c r="Z7" s="7"/>
    </row>
    <row r="8" spans="2:26" x14ac:dyDescent="0.35">
      <c r="B8" s="10" t="s">
        <v>17</v>
      </c>
      <c r="C8" s="10" t="s">
        <v>110</v>
      </c>
      <c r="D8" s="9">
        <v>52.29</v>
      </c>
      <c r="E8" s="10">
        <v>0.39639999999999997</v>
      </c>
      <c r="F8" s="10">
        <v>1.7537</v>
      </c>
      <c r="G8" s="10">
        <v>8.85</v>
      </c>
      <c r="H8" s="10">
        <v>0.38109999999999999</v>
      </c>
      <c r="I8" s="10">
        <v>15.18</v>
      </c>
      <c r="J8" s="10">
        <v>20.46</v>
      </c>
      <c r="K8" s="10">
        <v>0.52869999999999995</v>
      </c>
      <c r="L8" s="10">
        <v>1.3100000000000001E-2</v>
      </c>
      <c r="M8" s="10">
        <v>1.2200000000000001E-2</v>
      </c>
      <c r="N8" s="10">
        <v>99.865300000000005</v>
      </c>
      <c r="O8" s="9">
        <f t="shared" si="0"/>
        <v>75.354267602018055</v>
      </c>
      <c r="Z8" s="7"/>
    </row>
    <row r="9" spans="2:26" x14ac:dyDescent="0.35">
      <c r="B9" s="10" t="s">
        <v>17</v>
      </c>
      <c r="C9" s="10" t="s">
        <v>111</v>
      </c>
      <c r="D9" s="9">
        <v>53.43</v>
      </c>
      <c r="E9" s="10">
        <v>0.2833</v>
      </c>
      <c r="F9" s="10">
        <v>0.8659</v>
      </c>
      <c r="G9" s="10">
        <v>7.99</v>
      </c>
      <c r="H9" s="10">
        <v>0.3372</v>
      </c>
      <c r="I9" s="10">
        <v>15.91</v>
      </c>
      <c r="J9" s="10">
        <v>21.14</v>
      </c>
      <c r="K9" s="10">
        <v>0.41920000000000002</v>
      </c>
      <c r="L9" s="10">
        <v>1.2699999999999999E-2</v>
      </c>
      <c r="M9" s="10"/>
      <c r="N9" s="10">
        <v>100.38930000000001</v>
      </c>
      <c r="O9" s="9">
        <f t="shared" si="0"/>
        <v>78.019319483862745</v>
      </c>
      <c r="Z9" s="7"/>
    </row>
    <row r="10" spans="2:26" x14ac:dyDescent="0.35">
      <c r="B10" s="10" t="s">
        <v>17</v>
      </c>
      <c r="C10" s="10" t="s">
        <v>113</v>
      </c>
      <c r="D10" s="9">
        <v>52.63</v>
      </c>
      <c r="E10" s="10">
        <v>0.34570000000000001</v>
      </c>
      <c r="F10" s="10">
        <v>1.6908000000000001</v>
      </c>
      <c r="G10" s="10">
        <v>8.26</v>
      </c>
      <c r="H10" s="10">
        <v>0.3871</v>
      </c>
      <c r="I10" s="10">
        <v>15.48</v>
      </c>
      <c r="J10" s="10">
        <v>20.99</v>
      </c>
      <c r="K10" s="10">
        <v>0.52049999999999996</v>
      </c>
      <c r="L10" s="10">
        <v>8.8000000000000005E-3</v>
      </c>
      <c r="M10" s="10"/>
      <c r="N10" s="10">
        <v>100.3129</v>
      </c>
      <c r="O10" s="9">
        <f t="shared" si="0"/>
        <v>76.961875948866222</v>
      </c>
      <c r="Z10" s="7"/>
    </row>
    <row r="11" spans="2:26" x14ac:dyDescent="0.35">
      <c r="B11" s="10" t="s">
        <v>17</v>
      </c>
      <c r="C11" s="10" t="s">
        <v>114</v>
      </c>
      <c r="D11" s="9">
        <v>50.14</v>
      </c>
      <c r="E11" s="10">
        <v>0.44409999999999999</v>
      </c>
      <c r="F11" s="10">
        <v>2.0699999999999998</v>
      </c>
      <c r="G11" s="10">
        <v>7.47</v>
      </c>
      <c r="H11" s="10">
        <v>0.42370000000000002</v>
      </c>
      <c r="I11" s="10">
        <v>14.86</v>
      </c>
      <c r="J11" s="10">
        <v>22.34</v>
      </c>
      <c r="K11" s="10">
        <v>0.499</v>
      </c>
      <c r="L11" s="10"/>
      <c r="M11" s="10"/>
      <c r="N11" s="10">
        <v>98.246799999999993</v>
      </c>
      <c r="O11" s="9">
        <f t="shared" si="0"/>
        <v>78.002525105939412</v>
      </c>
      <c r="Z11" s="7"/>
    </row>
    <row r="12" spans="2:26" x14ac:dyDescent="0.35">
      <c r="B12" s="10" t="s">
        <v>17</v>
      </c>
      <c r="C12" s="10" t="s">
        <v>115</v>
      </c>
      <c r="D12" s="9">
        <v>50.39</v>
      </c>
      <c r="E12" s="10">
        <v>0.51559999999999995</v>
      </c>
      <c r="F12" s="10">
        <v>4.7300000000000004</v>
      </c>
      <c r="G12" s="10">
        <v>7.21</v>
      </c>
      <c r="H12" s="10">
        <v>0.17899999999999999</v>
      </c>
      <c r="I12" s="10">
        <v>15.03</v>
      </c>
      <c r="J12" s="10">
        <v>20.83</v>
      </c>
      <c r="K12" s="10">
        <v>0.41620000000000001</v>
      </c>
      <c r="L12" s="10">
        <v>3.6400000000000002E-2</v>
      </c>
      <c r="M12" s="10">
        <v>9.8500000000000004E-2</v>
      </c>
      <c r="N12" s="10">
        <v>99.4358</v>
      </c>
      <c r="O12" s="9">
        <f t="shared" si="0"/>
        <v>78.795036796496049</v>
      </c>
      <c r="Z12" s="7"/>
    </row>
    <row r="13" spans="2:26" x14ac:dyDescent="0.35">
      <c r="B13" s="10" t="s">
        <v>17</v>
      </c>
      <c r="C13" s="10" t="s">
        <v>116</v>
      </c>
      <c r="D13" s="9">
        <v>51.66</v>
      </c>
      <c r="E13" s="10">
        <v>0.39589999999999997</v>
      </c>
      <c r="F13" s="10">
        <v>3.5</v>
      </c>
      <c r="G13" s="10">
        <v>5.41</v>
      </c>
      <c r="H13" s="10">
        <v>0.16070000000000001</v>
      </c>
      <c r="I13" s="10">
        <v>15.84</v>
      </c>
      <c r="J13" s="10">
        <v>22.04</v>
      </c>
      <c r="K13" s="10">
        <v>0.31159999999999999</v>
      </c>
      <c r="L13" s="10"/>
      <c r="M13" s="10">
        <v>0.46410000000000001</v>
      </c>
      <c r="N13" s="10">
        <v>99.782399999999996</v>
      </c>
      <c r="O13" s="9">
        <f t="shared" si="0"/>
        <v>83.920500406006354</v>
      </c>
      <c r="Z13" s="7"/>
    </row>
    <row r="14" spans="2:26" x14ac:dyDescent="0.35">
      <c r="B14" s="10" t="s">
        <v>17</v>
      </c>
      <c r="C14" s="10" t="s">
        <v>118</v>
      </c>
      <c r="D14" s="9">
        <v>52.7</v>
      </c>
      <c r="E14" s="10">
        <v>0.51129999999999998</v>
      </c>
      <c r="F14" s="10">
        <v>1.8709</v>
      </c>
      <c r="G14" s="10">
        <v>7.45</v>
      </c>
      <c r="H14" s="10">
        <v>0.33200000000000002</v>
      </c>
      <c r="I14" s="10">
        <v>15.85</v>
      </c>
      <c r="J14" s="10">
        <v>20.79</v>
      </c>
      <c r="K14" s="10">
        <v>0.4037</v>
      </c>
      <c r="L14" s="10">
        <v>2.1399999999999999E-2</v>
      </c>
      <c r="M14" s="10">
        <v>6.1999999999999998E-3</v>
      </c>
      <c r="N14" s="10">
        <v>99.935599999999994</v>
      </c>
      <c r="O14" s="9">
        <f t="shared" si="0"/>
        <v>79.133494392520433</v>
      </c>
      <c r="Z14" s="7"/>
    </row>
    <row r="15" spans="2:26" x14ac:dyDescent="0.35">
      <c r="B15" s="10" t="s">
        <v>17</v>
      </c>
      <c r="C15" s="10" t="s">
        <v>119</v>
      </c>
      <c r="D15" s="9">
        <v>52.45</v>
      </c>
      <c r="E15" s="10">
        <v>0.41349999999999998</v>
      </c>
      <c r="F15" s="10">
        <v>2.0099999999999998</v>
      </c>
      <c r="G15" s="10">
        <v>8.16</v>
      </c>
      <c r="H15" s="10">
        <v>0.28410000000000002</v>
      </c>
      <c r="I15" s="10">
        <v>16.829999999999998</v>
      </c>
      <c r="J15" s="10">
        <v>19.61</v>
      </c>
      <c r="K15" s="10">
        <v>0.2339</v>
      </c>
      <c r="L15" s="10"/>
      <c r="M15" s="10">
        <v>1.8499999999999999E-2</v>
      </c>
      <c r="N15" s="10">
        <v>100.0256</v>
      </c>
      <c r="O15" s="9">
        <f t="shared" si="0"/>
        <v>78.616370970549767</v>
      </c>
      <c r="Z15" s="7"/>
    </row>
    <row r="16" spans="2:26" x14ac:dyDescent="0.35">
      <c r="B16" s="10" t="s">
        <v>17</v>
      </c>
      <c r="C16" s="10" t="s">
        <v>120</v>
      </c>
      <c r="D16" s="9">
        <v>49.41</v>
      </c>
      <c r="E16" s="10">
        <v>0.7177</v>
      </c>
      <c r="F16" s="10">
        <v>5.44</v>
      </c>
      <c r="G16" s="10">
        <v>8.32</v>
      </c>
      <c r="H16" s="10">
        <v>0.1741</v>
      </c>
      <c r="I16" s="10">
        <v>14.23</v>
      </c>
      <c r="J16" s="10">
        <v>21.21</v>
      </c>
      <c r="K16" s="10">
        <v>0.31609999999999999</v>
      </c>
      <c r="L16" s="10"/>
      <c r="M16" s="10"/>
      <c r="N16" s="10">
        <v>99.817999999999998</v>
      </c>
      <c r="O16" s="9">
        <f t="shared" si="0"/>
        <v>75.300906807321056</v>
      </c>
      <c r="Z16" s="7"/>
    </row>
    <row r="17" spans="2:26" x14ac:dyDescent="0.35">
      <c r="B17" s="10" t="s">
        <v>17</v>
      </c>
      <c r="C17" s="10" t="s">
        <v>121</v>
      </c>
      <c r="D17" s="9">
        <v>52.52</v>
      </c>
      <c r="E17" s="10">
        <v>0.51729999999999998</v>
      </c>
      <c r="F17" s="10">
        <v>1.8867</v>
      </c>
      <c r="G17" s="10">
        <v>7.78</v>
      </c>
      <c r="H17" s="10">
        <v>0.3256</v>
      </c>
      <c r="I17" s="10">
        <v>15.97</v>
      </c>
      <c r="J17" s="10">
        <v>20.59</v>
      </c>
      <c r="K17" s="10">
        <v>0.43459999999999999</v>
      </c>
      <c r="L17" s="10">
        <v>4.1300000000000003E-2</v>
      </c>
      <c r="M17" s="10"/>
      <c r="N17" s="10">
        <v>100.0654</v>
      </c>
      <c r="O17" s="9">
        <f t="shared" si="0"/>
        <v>78.53618725865455</v>
      </c>
      <c r="Z17" s="7"/>
    </row>
    <row r="18" spans="2:26" x14ac:dyDescent="0.35">
      <c r="B18" s="10" t="s">
        <v>17</v>
      </c>
      <c r="C18" s="10" t="s">
        <v>122</v>
      </c>
      <c r="D18" s="9">
        <v>51.56</v>
      </c>
      <c r="E18" s="10">
        <v>0.63339999999999996</v>
      </c>
      <c r="F18" s="10">
        <v>3.07</v>
      </c>
      <c r="G18" s="10">
        <v>8.1199999999999992</v>
      </c>
      <c r="H18" s="10">
        <v>0.3095</v>
      </c>
      <c r="I18" s="10">
        <v>15.95</v>
      </c>
      <c r="J18" s="10">
        <v>20.18</v>
      </c>
      <c r="K18" s="10">
        <v>0.33850000000000002</v>
      </c>
      <c r="L18" s="10">
        <v>3.0700000000000002E-2</v>
      </c>
      <c r="M18" s="10">
        <v>2.3699999999999999E-2</v>
      </c>
      <c r="N18" s="10">
        <v>100.2225</v>
      </c>
      <c r="O18" s="9">
        <f t="shared" si="0"/>
        <v>77.784711265616338</v>
      </c>
      <c r="Z18" s="7"/>
    </row>
    <row r="19" spans="2:26" x14ac:dyDescent="0.35">
      <c r="B19" s="10" t="s">
        <v>17</v>
      </c>
      <c r="C19" s="10" t="s">
        <v>123</v>
      </c>
      <c r="D19" s="9">
        <v>51.21</v>
      </c>
      <c r="E19" s="10">
        <v>0.58660000000000001</v>
      </c>
      <c r="F19" s="10">
        <v>3.77</v>
      </c>
      <c r="G19" s="10">
        <v>8.4</v>
      </c>
      <c r="H19" s="10">
        <v>0.32790000000000002</v>
      </c>
      <c r="I19" s="10">
        <v>14.8</v>
      </c>
      <c r="J19" s="10">
        <v>20.87</v>
      </c>
      <c r="K19" s="10">
        <v>0.49270000000000003</v>
      </c>
      <c r="L19" s="10">
        <v>1.4999999999999999E-2</v>
      </c>
      <c r="M19" s="10">
        <v>1.0200000000000001E-2</v>
      </c>
      <c r="N19" s="10">
        <v>100.48699999999999</v>
      </c>
      <c r="O19" s="9">
        <f t="shared" si="0"/>
        <v>75.849224035358532</v>
      </c>
      <c r="Z19" s="7"/>
    </row>
    <row r="20" spans="2:26" x14ac:dyDescent="0.35">
      <c r="B20" s="10" t="s">
        <v>17</v>
      </c>
      <c r="C20" s="10" t="s">
        <v>124</v>
      </c>
      <c r="D20" s="9">
        <v>52.8</v>
      </c>
      <c r="E20" s="10">
        <v>0.50180000000000002</v>
      </c>
      <c r="F20" s="10">
        <v>1.8671</v>
      </c>
      <c r="G20" s="10">
        <v>7.78</v>
      </c>
      <c r="H20" s="10">
        <v>0.3468</v>
      </c>
      <c r="I20" s="10">
        <v>15.79</v>
      </c>
      <c r="J20" s="10">
        <v>20.89</v>
      </c>
      <c r="K20" s="10">
        <v>0.37669999999999998</v>
      </c>
      <c r="L20" s="10">
        <v>8.0000000000000002E-3</v>
      </c>
      <c r="M20" s="10"/>
      <c r="N20" s="10">
        <v>100.3604</v>
      </c>
      <c r="O20" s="9">
        <f t="shared" si="0"/>
        <v>78.344494490680262</v>
      </c>
      <c r="Z20" s="7"/>
    </row>
    <row r="21" spans="2:26" x14ac:dyDescent="0.35">
      <c r="B21" s="10" t="s">
        <v>17</v>
      </c>
      <c r="C21" s="10" t="s">
        <v>125</v>
      </c>
      <c r="D21" s="9">
        <v>52.64</v>
      </c>
      <c r="E21" s="10">
        <v>0.29680000000000001</v>
      </c>
      <c r="F21" s="10">
        <v>2.82</v>
      </c>
      <c r="G21" s="10">
        <v>4.88</v>
      </c>
      <c r="H21" s="10">
        <v>0.14219999999999999</v>
      </c>
      <c r="I21" s="10">
        <v>16.649999999999999</v>
      </c>
      <c r="J21" s="10">
        <v>21.96</v>
      </c>
      <c r="K21" s="10">
        <v>0.31530000000000002</v>
      </c>
      <c r="L21" s="10">
        <v>2.5499999999999998E-2</v>
      </c>
      <c r="M21" s="10">
        <v>0.48380000000000001</v>
      </c>
      <c r="N21" s="10">
        <v>100.2149</v>
      </c>
      <c r="O21" s="9">
        <f t="shared" si="0"/>
        <v>85.879293577000595</v>
      </c>
      <c r="Z21" s="7"/>
    </row>
    <row r="22" spans="2:26" x14ac:dyDescent="0.35">
      <c r="B22" s="10" t="s">
        <v>17</v>
      </c>
      <c r="C22" s="10" t="s">
        <v>126</v>
      </c>
      <c r="D22" s="9">
        <v>51.87</v>
      </c>
      <c r="E22" s="10">
        <v>0.50080000000000002</v>
      </c>
      <c r="F22" s="10">
        <v>2.2999999999999998</v>
      </c>
      <c r="G22" s="10">
        <v>7.75</v>
      </c>
      <c r="H22" s="10">
        <v>0.33360000000000001</v>
      </c>
      <c r="I22" s="10">
        <v>15.65</v>
      </c>
      <c r="J22" s="10">
        <v>20.61</v>
      </c>
      <c r="K22" s="10">
        <v>0.40039999999999998</v>
      </c>
      <c r="L22" s="10"/>
      <c r="M22" s="10">
        <v>8.3999999999999995E-3</v>
      </c>
      <c r="N22" s="10">
        <v>99.423299999999998</v>
      </c>
      <c r="O22" s="9">
        <f t="shared" si="0"/>
        <v>78.258823111799089</v>
      </c>
      <c r="Z22" s="7"/>
    </row>
    <row r="23" spans="2:26" x14ac:dyDescent="0.35">
      <c r="B23" s="2" t="s">
        <v>17</v>
      </c>
      <c r="C23" s="2" t="s">
        <v>127</v>
      </c>
      <c r="D23" s="8">
        <v>52.15</v>
      </c>
      <c r="E23" s="2">
        <v>0.37919999999999998</v>
      </c>
      <c r="F23" s="2">
        <v>2.93</v>
      </c>
      <c r="G23" s="2">
        <v>5.05</v>
      </c>
      <c r="H23" s="2">
        <v>0.14399999999999999</v>
      </c>
      <c r="I23" s="2">
        <v>16.239999999999998</v>
      </c>
      <c r="J23" s="2">
        <v>21.99</v>
      </c>
      <c r="K23" s="2">
        <v>0.34100000000000003</v>
      </c>
      <c r="L23" s="2">
        <v>1.1599999999999999E-2</v>
      </c>
      <c r="M23" s="2">
        <v>0.18740000000000001</v>
      </c>
      <c r="N23" s="2">
        <v>99.423299999999998</v>
      </c>
      <c r="O23" s="8">
        <f t="shared" si="0"/>
        <v>85.146333141417145</v>
      </c>
      <c r="Z23" s="7"/>
    </row>
    <row r="24" spans="2:26" x14ac:dyDescent="0.35">
      <c r="B24" s="3" t="s">
        <v>393</v>
      </c>
      <c r="C24" s="10" t="s">
        <v>128</v>
      </c>
      <c r="D24" s="9">
        <v>50.13</v>
      </c>
      <c r="E24" s="10">
        <v>0.45079999999999998</v>
      </c>
      <c r="F24" s="10">
        <v>4.26</v>
      </c>
      <c r="G24" s="10">
        <v>9.1</v>
      </c>
      <c r="H24" s="10">
        <v>0.19989999999999999</v>
      </c>
      <c r="I24" s="10">
        <v>13.98</v>
      </c>
      <c r="J24" s="10">
        <v>21.48</v>
      </c>
      <c r="K24" s="10">
        <v>0.32500000000000001</v>
      </c>
      <c r="L24" s="10">
        <v>2.8199999999999999E-2</v>
      </c>
      <c r="M24" s="10">
        <v>2.7199999999999998E-2</v>
      </c>
      <c r="N24" s="10">
        <v>99.986900000000006</v>
      </c>
      <c r="O24" s="9">
        <f t="shared" si="0"/>
        <v>73.250882495413038</v>
      </c>
      <c r="Z24" s="7"/>
    </row>
    <row r="25" spans="2:26" x14ac:dyDescent="0.35">
      <c r="B25" s="3" t="s">
        <v>393</v>
      </c>
      <c r="C25" s="10" t="s">
        <v>129</v>
      </c>
      <c r="D25" s="9">
        <v>51.25</v>
      </c>
      <c r="E25" s="10">
        <v>0.46739999999999998</v>
      </c>
      <c r="F25" s="10">
        <v>3.45</v>
      </c>
      <c r="G25" s="10">
        <v>5.39</v>
      </c>
      <c r="H25" s="10">
        <v>0.1119</v>
      </c>
      <c r="I25" s="10">
        <v>15.94</v>
      </c>
      <c r="J25" s="10">
        <v>22.14</v>
      </c>
      <c r="K25" s="10">
        <v>0.25719999999999998</v>
      </c>
      <c r="L25" s="10">
        <v>3.8300000000000001E-2</v>
      </c>
      <c r="M25" s="10">
        <v>0.50290000000000001</v>
      </c>
      <c r="N25" s="10">
        <v>99.547799999999995</v>
      </c>
      <c r="O25" s="9">
        <f t="shared" si="0"/>
        <v>84.054942802624595</v>
      </c>
      <c r="Z25" s="7"/>
    </row>
    <row r="26" spans="2:26" x14ac:dyDescent="0.35">
      <c r="B26" s="3" t="s">
        <v>393</v>
      </c>
      <c r="C26" s="10" t="s">
        <v>130</v>
      </c>
      <c r="D26" s="9">
        <v>52.03</v>
      </c>
      <c r="E26" s="10">
        <v>0.38190000000000002</v>
      </c>
      <c r="F26" s="10">
        <v>3.08</v>
      </c>
      <c r="G26" s="10">
        <v>5.0199999999999996</v>
      </c>
      <c r="H26" s="10">
        <v>0.10100000000000001</v>
      </c>
      <c r="I26" s="10">
        <v>16.12</v>
      </c>
      <c r="J26" s="10">
        <v>22.52</v>
      </c>
      <c r="K26" s="10">
        <v>0.23430000000000001</v>
      </c>
      <c r="L26" s="10">
        <v>1.35E-2</v>
      </c>
      <c r="M26" s="10">
        <v>0.497</v>
      </c>
      <c r="N26" s="10">
        <v>99.997699999999995</v>
      </c>
      <c r="O26" s="9">
        <f t="shared" si="0"/>
        <v>85.127880203385232</v>
      </c>
      <c r="Z26" s="7"/>
    </row>
    <row r="27" spans="2:26" x14ac:dyDescent="0.35">
      <c r="B27" s="3" t="s">
        <v>393</v>
      </c>
      <c r="C27" s="10" t="s">
        <v>75</v>
      </c>
      <c r="D27" s="9">
        <v>50.86</v>
      </c>
      <c r="E27" s="10">
        <v>0.52290000000000003</v>
      </c>
      <c r="F27" s="10">
        <v>3.35</v>
      </c>
      <c r="G27" s="10">
        <v>8.2100000000000009</v>
      </c>
      <c r="H27" s="10">
        <v>0.1817</v>
      </c>
      <c r="I27" s="10">
        <v>15.02</v>
      </c>
      <c r="J27" s="10">
        <v>21.33</v>
      </c>
      <c r="K27" s="10">
        <v>0.28070000000000001</v>
      </c>
      <c r="L27" s="10">
        <v>1.11E-2</v>
      </c>
      <c r="M27" s="10">
        <v>3.6200000000000003E-2</v>
      </c>
      <c r="N27" s="10">
        <v>99.802700000000002</v>
      </c>
      <c r="O27" s="9">
        <f t="shared" si="0"/>
        <v>76.531893132130875</v>
      </c>
      <c r="Z27" s="7"/>
    </row>
    <row r="28" spans="2:26" x14ac:dyDescent="0.35">
      <c r="B28" s="3" t="s">
        <v>393</v>
      </c>
      <c r="C28" s="10" t="s">
        <v>131</v>
      </c>
      <c r="D28" s="9">
        <v>52.7</v>
      </c>
      <c r="E28" s="10">
        <v>0.37030000000000002</v>
      </c>
      <c r="F28" s="10">
        <v>2.36</v>
      </c>
      <c r="G28" s="10">
        <v>5.27</v>
      </c>
      <c r="H28" s="10">
        <v>0.18479999999999999</v>
      </c>
      <c r="I28" s="10">
        <v>16.71</v>
      </c>
      <c r="J28" s="10">
        <v>22.2</v>
      </c>
      <c r="K28" s="10">
        <v>0.19550000000000001</v>
      </c>
      <c r="L28" s="10"/>
      <c r="M28" s="10">
        <v>0.29189999999999999</v>
      </c>
      <c r="N28" s="10">
        <v>100.2824</v>
      </c>
      <c r="O28" s="9">
        <f t="shared" si="0"/>
        <v>84.96696562543859</v>
      </c>
      <c r="Z28" s="7"/>
    </row>
    <row r="29" spans="2:26" x14ac:dyDescent="0.35">
      <c r="B29" s="3" t="s">
        <v>393</v>
      </c>
      <c r="C29" s="10" t="s">
        <v>132</v>
      </c>
      <c r="D29" s="9">
        <v>53.33</v>
      </c>
      <c r="E29" s="10">
        <v>0.30320000000000003</v>
      </c>
      <c r="F29" s="10">
        <v>1.94</v>
      </c>
      <c r="G29" s="10">
        <v>5.27</v>
      </c>
      <c r="H29" s="10">
        <v>0.18110000000000001</v>
      </c>
      <c r="I29" s="10">
        <v>17.04</v>
      </c>
      <c r="J29" s="10">
        <v>21.91</v>
      </c>
      <c r="K29" s="10">
        <v>0.18579999999999999</v>
      </c>
      <c r="L29" s="10">
        <v>5.3900000000000003E-2</v>
      </c>
      <c r="M29" s="10">
        <v>0.21690000000000001</v>
      </c>
      <c r="N29" s="10">
        <v>100.4324</v>
      </c>
      <c r="O29" s="9">
        <f t="shared" si="0"/>
        <v>85.215054521254245</v>
      </c>
      <c r="Z29" s="7"/>
    </row>
    <row r="30" spans="2:26" x14ac:dyDescent="0.35">
      <c r="B30" s="3" t="s">
        <v>393</v>
      </c>
      <c r="C30" s="10" t="s">
        <v>133</v>
      </c>
      <c r="D30" s="9">
        <v>51.64</v>
      </c>
      <c r="E30" s="10">
        <v>0.40339999999999998</v>
      </c>
      <c r="F30" s="10">
        <v>3.16</v>
      </c>
      <c r="G30" s="10">
        <v>7.94</v>
      </c>
      <c r="H30" s="10">
        <v>0.18149999999999999</v>
      </c>
      <c r="I30" s="10">
        <v>15.7</v>
      </c>
      <c r="J30" s="10">
        <v>20.8</v>
      </c>
      <c r="K30" s="10">
        <v>0.27460000000000001</v>
      </c>
      <c r="L30" s="10">
        <v>2.1700000000000001E-2</v>
      </c>
      <c r="M30" s="10">
        <v>4.82E-2</v>
      </c>
      <c r="N30" s="10">
        <v>100.1695</v>
      </c>
      <c r="O30" s="9">
        <f t="shared" si="0"/>
        <v>77.898873761540315</v>
      </c>
      <c r="Z30" s="7"/>
    </row>
    <row r="31" spans="2:26" x14ac:dyDescent="0.35">
      <c r="B31" s="3" t="s">
        <v>393</v>
      </c>
      <c r="C31" s="10" t="s">
        <v>134</v>
      </c>
      <c r="D31" s="9">
        <v>50.35</v>
      </c>
      <c r="E31" s="10">
        <v>0.38600000000000001</v>
      </c>
      <c r="F31" s="10">
        <v>4.74</v>
      </c>
      <c r="G31" s="10">
        <v>6.69</v>
      </c>
      <c r="H31" s="10">
        <v>0.15629999999999999</v>
      </c>
      <c r="I31" s="10">
        <v>15.26</v>
      </c>
      <c r="J31" s="10">
        <v>21.84</v>
      </c>
      <c r="K31" s="10">
        <v>0.31130000000000002</v>
      </c>
      <c r="L31" s="10">
        <v>3.09E-2</v>
      </c>
      <c r="M31" s="10">
        <v>0.3619</v>
      </c>
      <c r="N31" s="10">
        <v>100.13330000000001</v>
      </c>
      <c r="O31" s="9">
        <f t="shared" si="0"/>
        <v>80.260511905917085</v>
      </c>
      <c r="Z31" s="7"/>
    </row>
    <row r="32" spans="2:26" x14ac:dyDescent="0.35">
      <c r="B32" s="3" t="s">
        <v>393</v>
      </c>
      <c r="C32" s="10" t="s">
        <v>125</v>
      </c>
      <c r="D32" s="9">
        <v>50.73</v>
      </c>
      <c r="E32" s="10">
        <v>0.41710000000000003</v>
      </c>
      <c r="F32" s="10">
        <v>3.53</v>
      </c>
      <c r="G32" s="10">
        <v>9.18</v>
      </c>
      <c r="H32" s="10">
        <v>0.17469999999999999</v>
      </c>
      <c r="I32" s="10">
        <v>14.18</v>
      </c>
      <c r="J32" s="10">
        <v>21.05</v>
      </c>
      <c r="K32" s="10">
        <v>0.33450000000000002</v>
      </c>
      <c r="L32" s="10">
        <v>4.3499999999999997E-2</v>
      </c>
      <c r="M32" s="10"/>
      <c r="N32" s="10">
        <v>99.640900000000002</v>
      </c>
      <c r="O32" s="9">
        <f t="shared" si="0"/>
        <v>73.357573147882789</v>
      </c>
      <c r="Z32" s="7"/>
    </row>
    <row r="33" spans="2:26" x14ac:dyDescent="0.35">
      <c r="B33" s="3" t="s">
        <v>393</v>
      </c>
      <c r="C33" s="10" t="s">
        <v>135</v>
      </c>
      <c r="D33" s="9">
        <v>52.14</v>
      </c>
      <c r="E33" s="10">
        <v>0.36320000000000002</v>
      </c>
      <c r="F33" s="10">
        <v>2.85</v>
      </c>
      <c r="G33" s="10">
        <v>5.25</v>
      </c>
      <c r="H33" s="10">
        <v>0.10390000000000001</v>
      </c>
      <c r="I33" s="10">
        <v>16.25</v>
      </c>
      <c r="J33" s="10">
        <v>22.36</v>
      </c>
      <c r="K33" s="10">
        <v>0.2329</v>
      </c>
      <c r="L33" s="10">
        <v>1.44E-2</v>
      </c>
      <c r="M33" s="10">
        <v>0.184</v>
      </c>
      <c r="N33" s="10">
        <v>99.751300000000001</v>
      </c>
      <c r="O33" s="9">
        <f t="shared" si="0"/>
        <v>84.656374799912257</v>
      </c>
      <c r="Z33" s="7"/>
    </row>
    <row r="34" spans="2:26" x14ac:dyDescent="0.35">
      <c r="B34" s="3" t="s">
        <v>393</v>
      </c>
      <c r="C34" s="10" t="s">
        <v>136</v>
      </c>
      <c r="D34" s="9">
        <v>52.46</v>
      </c>
      <c r="E34" s="10">
        <v>0.18240000000000001</v>
      </c>
      <c r="F34" s="10">
        <v>2.5499999999999998</v>
      </c>
      <c r="G34" s="10">
        <v>5.34</v>
      </c>
      <c r="H34" s="10">
        <v>0.09</v>
      </c>
      <c r="I34" s="10">
        <v>16.61</v>
      </c>
      <c r="J34" s="10">
        <v>22.35</v>
      </c>
      <c r="K34" s="10">
        <v>0.1512</v>
      </c>
      <c r="L34" s="10"/>
      <c r="M34" s="10">
        <v>0.12089999999999999</v>
      </c>
      <c r="N34" s="10">
        <v>99.857900000000001</v>
      </c>
      <c r="O34" s="9">
        <f t="shared" si="0"/>
        <v>84.720101529621289</v>
      </c>
      <c r="Z34" s="7"/>
    </row>
    <row r="35" spans="2:26" x14ac:dyDescent="0.35">
      <c r="B35" s="3" t="s">
        <v>393</v>
      </c>
      <c r="C35" s="10" t="s">
        <v>137</v>
      </c>
      <c r="D35" s="9">
        <v>51.11</v>
      </c>
      <c r="E35" s="10">
        <v>0.3029</v>
      </c>
      <c r="F35" s="10">
        <v>3.01</v>
      </c>
      <c r="G35" s="10">
        <v>8.9</v>
      </c>
      <c r="H35" s="10">
        <v>0.30259999999999998</v>
      </c>
      <c r="I35" s="10">
        <v>14.85</v>
      </c>
      <c r="J35" s="10">
        <v>21.04</v>
      </c>
      <c r="K35" s="10">
        <v>0.30299999999999999</v>
      </c>
      <c r="L35" s="10"/>
      <c r="M35" s="10">
        <v>1.11E-2</v>
      </c>
      <c r="N35" s="10">
        <v>99.829700000000003</v>
      </c>
      <c r="O35" s="9">
        <f t="shared" si="0"/>
        <v>74.837872346469965</v>
      </c>
      <c r="Z35" s="7"/>
    </row>
    <row r="36" spans="2:26" x14ac:dyDescent="0.35">
      <c r="B36" s="3" t="s">
        <v>393</v>
      </c>
      <c r="C36" s="10" t="s">
        <v>138</v>
      </c>
      <c r="D36" s="9">
        <v>51.71</v>
      </c>
      <c r="E36" s="10">
        <v>0.19670000000000001</v>
      </c>
      <c r="F36" s="10">
        <v>2.78</v>
      </c>
      <c r="G36" s="10">
        <v>6.87</v>
      </c>
      <c r="H36" s="10">
        <v>0.18160000000000001</v>
      </c>
      <c r="I36" s="10">
        <v>15.82</v>
      </c>
      <c r="J36" s="10">
        <v>21.83</v>
      </c>
      <c r="K36" s="10">
        <v>0.17510000000000001</v>
      </c>
      <c r="L36" s="10"/>
      <c r="M36" s="10">
        <v>5.2499999999999998E-2</v>
      </c>
      <c r="N36" s="10">
        <v>99.616</v>
      </c>
      <c r="O36" s="9">
        <f t="shared" si="0"/>
        <v>80.410425804479829</v>
      </c>
      <c r="Z36" s="7"/>
    </row>
    <row r="37" spans="2:26" x14ac:dyDescent="0.35">
      <c r="B37" s="3" t="s">
        <v>393</v>
      </c>
      <c r="C37" s="10" t="s">
        <v>139</v>
      </c>
      <c r="D37" s="9">
        <v>51.06</v>
      </c>
      <c r="E37" s="10">
        <v>0.29239999999999999</v>
      </c>
      <c r="F37" s="10">
        <v>2.76</v>
      </c>
      <c r="G37" s="10">
        <v>9.1199999999999992</v>
      </c>
      <c r="H37" s="10">
        <v>0.35089999999999999</v>
      </c>
      <c r="I37" s="10">
        <v>14.78</v>
      </c>
      <c r="J37" s="10">
        <v>20.81</v>
      </c>
      <c r="K37" s="10">
        <v>0.31130000000000002</v>
      </c>
      <c r="L37" s="10">
        <v>1.2800000000000001E-2</v>
      </c>
      <c r="M37" s="10"/>
      <c r="N37" s="10">
        <v>99.503299999999996</v>
      </c>
      <c r="O37" s="9">
        <f t="shared" si="0"/>
        <v>74.285115254412062</v>
      </c>
      <c r="Z37" s="7"/>
    </row>
    <row r="38" spans="2:26" x14ac:dyDescent="0.35">
      <c r="B38" s="3" t="s">
        <v>393</v>
      </c>
      <c r="C38" s="10">
        <v>1</v>
      </c>
      <c r="D38" s="9">
        <v>51.5</v>
      </c>
      <c r="E38" s="10">
        <v>0.25609999999999999</v>
      </c>
      <c r="F38" s="10">
        <v>3.58</v>
      </c>
      <c r="G38" s="10">
        <v>7.07</v>
      </c>
      <c r="H38" s="10">
        <v>0.18429999999999999</v>
      </c>
      <c r="I38" s="10">
        <v>15.18</v>
      </c>
      <c r="J38" s="10">
        <v>21.87</v>
      </c>
      <c r="K38" s="10">
        <v>0.27560000000000001</v>
      </c>
      <c r="L38" s="10">
        <v>5.3699999999999998E-2</v>
      </c>
      <c r="M38" s="10">
        <v>0.2225</v>
      </c>
      <c r="N38" s="10">
        <v>100.1981</v>
      </c>
      <c r="O38" s="9">
        <f t="shared" si="0"/>
        <v>79.284390698226233</v>
      </c>
      <c r="Z38" s="7"/>
    </row>
    <row r="39" spans="2:26" x14ac:dyDescent="0.35">
      <c r="B39" s="3" t="s">
        <v>393</v>
      </c>
      <c r="C39" s="10" t="s">
        <v>140</v>
      </c>
      <c r="D39" s="9">
        <v>50.3</v>
      </c>
      <c r="E39" s="10">
        <v>0.42570000000000002</v>
      </c>
      <c r="F39" s="10">
        <v>5.26</v>
      </c>
      <c r="G39" s="10">
        <v>6.76</v>
      </c>
      <c r="H39" s="10">
        <v>0.13830000000000001</v>
      </c>
      <c r="I39" s="10">
        <v>14.92</v>
      </c>
      <c r="J39" s="10">
        <v>21.77</v>
      </c>
      <c r="K39" s="10">
        <v>0.28129999999999999</v>
      </c>
      <c r="L39" s="10">
        <v>7.22E-2</v>
      </c>
      <c r="M39" s="10">
        <v>0.33439999999999998</v>
      </c>
      <c r="N39" s="10">
        <v>100.26179999999999</v>
      </c>
      <c r="O39" s="9">
        <f t="shared" si="0"/>
        <v>79.733413508528642</v>
      </c>
      <c r="Z39" s="7"/>
    </row>
    <row r="40" spans="2:26" x14ac:dyDescent="0.35">
      <c r="B40" s="3" t="s">
        <v>393</v>
      </c>
      <c r="C40" s="10">
        <v>10</v>
      </c>
      <c r="D40" s="9">
        <v>53.8</v>
      </c>
      <c r="E40" s="10">
        <v>0.1066</v>
      </c>
      <c r="F40" s="10">
        <v>1.2144999999999999</v>
      </c>
      <c r="G40" s="10">
        <v>3.8</v>
      </c>
      <c r="H40" s="10">
        <v>0.1123</v>
      </c>
      <c r="I40" s="10">
        <v>17.18</v>
      </c>
      <c r="J40" s="10">
        <v>23.1</v>
      </c>
      <c r="K40" s="10">
        <v>0.17649999999999999</v>
      </c>
      <c r="L40" s="10">
        <v>1.32E-2</v>
      </c>
      <c r="M40" s="10">
        <v>0.39240000000000003</v>
      </c>
      <c r="N40" s="10">
        <v>99.895600000000002</v>
      </c>
      <c r="O40" s="9">
        <f t="shared" si="0"/>
        <v>88.961164248728295</v>
      </c>
      <c r="Z40" s="7"/>
    </row>
    <row r="41" spans="2:26" x14ac:dyDescent="0.35">
      <c r="B41" s="3" t="s">
        <v>393</v>
      </c>
      <c r="C41" s="10" t="s">
        <v>114</v>
      </c>
      <c r="D41" s="9">
        <v>50.24</v>
      </c>
      <c r="E41" s="10">
        <v>0.31709999999999999</v>
      </c>
      <c r="F41" s="10">
        <v>4.5199999999999996</v>
      </c>
      <c r="G41" s="10">
        <v>7.15</v>
      </c>
      <c r="H41" s="10">
        <v>0.14860000000000001</v>
      </c>
      <c r="I41" s="10">
        <v>15.21</v>
      </c>
      <c r="J41" s="10">
        <v>21.74</v>
      </c>
      <c r="K41" s="10">
        <v>0.28589999999999999</v>
      </c>
      <c r="L41" s="10">
        <v>4.1799999999999997E-2</v>
      </c>
      <c r="M41" s="10">
        <v>0.25130000000000002</v>
      </c>
      <c r="N41" s="10">
        <v>99.906999999999996</v>
      </c>
      <c r="O41" s="9">
        <f t="shared" si="0"/>
        <v>79.13160005422381</v>
      </c>
      <c r="Z41" s="7"/>
    </row>
    <row r="42" spans="2:26" x14ac:dyDescent="0.35">
      <c r="B42" s="3" t="s">
        <v>393</v>
      </c>
      <c r="C42" s="10" t="s">
        <v>141</v>
      </c>
      <c r="D42" s="9">
        <v>53</v>
      </c>
      <c r="E42" s="10">
        <v>0.31040000000000001</v>
      </c>
      <c r="F42" s="10">
        <v>2.04</v>
      </c>
      <c r="G42" s="10">
        <v>5.2</v>
      </c>
      <c r="H42" s="10">
        <v>0.14019999999999999</v>
      </c>
      <c r="I42" s="10">
        <v>16.95</v>
      </c>
      <c r="J42" s="10">
        <v>22.1</v>
      </c>
      <c r="K42" s="10">
        <v>0.17599999999999999</v>
      </c>
      <c r="L42" s="10">
        <v>8.5000000000000006E-3</v>
      </c>
      <c r="M42" s="10">
        <v>0.19489999999999999</v>
      </c>
      <c r="N42" s="10">
        <v>100.1199</v>
      </c>
      <c r="O42" s="9">
        <f t="shared" si="0"/>
        <v>85.316515557143575</v>
      </c>
      <c r="Z42" s="7"/>
    </row>
    <row r="43" spans="2:26" x14ac:dyDescent="0.35">
      <c r="B43" s="3" t="s">
        <v>393</v>
      </c>
      <c r="C43" s="10" t="s">
        <v>118</v>
      </c>
      <c r="D43" s="9">
        <v>50.26</v>
      </c>
      <c r="E43" s="10">
        <v>0.59409999999999996</v>
      </c>
      <c r="F43" s="10">
        <v>4.34</v>
      </c>
      <c r="G43" s="10">
        <v>8.8699999999999992</v>
      </c>
      <c r="H43" s="10">
        <v>0.18440000000000001</v>
      </c>
      <c r="I43" s="10">
        <v>14.59</v>
      </c>
      <c r="J43" s="10">
        <v>21.17</v>
      </c>
      <c r="K43" s="10">
        <v>0.35120000000000001</v>
      </c>
      <c r="L43" s="10"/>
      <c r="M43" s="10">
        <v>4.2999999999999997E-2</v>
      </c>
      <c r="N43" s="10">
        <v>100.40260000000001</v>
      </c>
      <c r="O43" s="9">
        <f t="shared" si="0"/>
        <v>74.567882782671617</v>
      </c>
      <c r="Z43" s="7"/>
    </row>
    <row r="44" spans="2:26" x14ac:dyDescent="0.35">
      <c r="B44" s="3" t="s">
        <v>393</v>
      </c>
      <c r="C44" s="10" t="s">
        <v>142</v>
      </c>
      <c r="D44" s="9">
        <v>53.45</v>
      </c>
      <c r="E44" s="10">
        <v>0.29699999999999999</v>
      </c>
      <c r="F44" s="10">
        <v>1.6854</v>
      </c>
      <c r="G44" s="10">
        <v>5.0599999999999996</v>
      </c>
      <c r="H44" s="10">
        <v>0.14630000000000001</v>
      </c>
      <c r="I44" s="10">
        <v>17.25</v>
      </c>
      <c r="J44" s="10">
        <v>21.84</v>
      </c>
      <c r="K44" s="10">
        <v>0.16489999999999999</v>
      </c>
      <c r="L44" s="10">
        <v>4.4600000000000001E-2</v>
      </c>
      <c r="M44" s="10">
        <v>0.2336</v>
      </c>
      <c r="N44" s="10">
        <v>100.1717</v>
      </c>
      <c r="O44" s="9">
        <f t="shared" si="0"/>
        <v>85.869354757744318</v>
      </c>
      <c r="Z44" s="7"/>
    </row>
    <row r="45" spans="2:26" x14ac:dyDescent="0.35">
      <c r="B45" s="3" t="s">
        <v>393</v>
      </c>
      <c r="C45" s="10">
        <v>22</v>
      </c>
      <c r="D45" s="9">
        <v>49.09</v>
      </c>
      <c r="E45" s="10">
        <v>0.51319999999999999</v>
      </c>
      <c r="F45" s="10">
        <v>5.6</v>
      </c>
      <c r="G45" s="10">
        <v>9.17</v>
      </c>
      <c r="H45" s="10">
        <v>0.18970000000000001</v>
      </c>
      <c r="I45" s="10">
        <v>13.78</v>
      </c>
      <c r="J45" s="10">
        <v>21.31</v>
      </c>
      <c r="K45" s="10">
        <v>0.28089999999999998</v>
      </c>
      <c r="L45" s="10">
        <v>3.3999999999999998E-3</v>
      </c>
      <c r="M45" s="10">
        <v>0.19969999999999999</v>
      </c>
      <c r="N45" s="10">
        <v>100.1387</v>
      </c>
      <c r="O45" s="9">
        <f t="shared" si="0"/>
        <v>72.816184540257339</v>
      </c>
      <c r="Z45" s="7"/>
    </row>
    <row r="46" spans="2:26" x14ac:dyDescent="0.35">
      <c r="B46" s="3" t="s">
        <v>393</v>
      </c>
      <c r="C46" s="10" t="s">
        <v>143</v>
      </c>
      <c r="D46" s="9">
        <v>49.86</v>
      </c>
      <c r="E46" s="10">
        <v>0.47610000000000002</v>
      </c>
      <c r="F46" s="10">
        <v>4.54</v>
      </c>
      <c r="G46" s="10">
        <v>9.1</v>
      </c>
      <c r="H46" s="10">
        <v>0.25490000000000002</v>
      </c>
      <c r="I46" s="10">
        <v>13.98</v>
      </c>
      <c r="J46" s="10">
        <v>21.53</v>
      </c>
      <c r="K46" s="10">
        <v>0.2601</v>
      </c>
      <c r="L46" s="10">
        <v>3.2899999999999999E-2</v>
      </c>
      <c r="M46" s="10">
        <v>7.4999999999999997E-3</v>
      </c>
      <c r="N46" s="10">
        <v>100.0414</v>
      </c>
      <c r="O46" s="9">
        <f t="shared" si="0"/>
        <v>73.250882495413038</v>
      </c>
      <c r="Z46" s="7"/>
    </row>
    <row r="47" spans="2:26" x14ac:dyDescent="0.35">
      <c r="B47" s="4" t="s">
        <v>393</v>
      </c>
      <c r="C47" s="4" t="s">
        <v>144</v>
      </c>
      <c r="D47" s="8">
        <v>52.81</v>
      </c>
      <c r="E47" s="2">
        <v>0.379</v>
      </c>
      <c r="F47" s="2">
        <v>2.37</v>
      </c>
      <c r="G47" s="2">
        <v>5.54</v>
      </c>
      <c r="H47" s="2">
        <v>0.15429999999999999</v>
      </c>
      <c r="I47" s="2">
        <v>16.38</v>
      </c>
      <c r="J47" s="2">
        <v>22.35</v>
      </c>
      <c r="K47" s="2">
        <v>0.17199999999999999</v>
      </c>
      <c r="L47" s="2">
        <v>3.56E-2</v>
      </c>
      <c r="M47" s="2">
        <v>6.0499999999999998E-2</v>
      </c>
      <c r="N47" s="2">
        <v>100.2531</v>
      </c>
      <c r="O47" s="8">
        <f t="shared" si="0"/>
        <v>84.051997884738824</v>
      </c>
      <c r="Z47" s="7"/>
    </row>
    <row r="48" spans="2:26" x14ac:dyDescent="0.35">
      <c r="B48" s="3" t="s">
        <v>312</v>
      </c>
      <c r="C48" s="3" t="s">
        <v>73</v>
      </c>
      <c r="D48" s="9">
        <v>51.07</v>
      </c>
      <c r="E48" s="10">
        <v>0.53649999999999998</v>
      </c>
      <c r="F48" s="10">
        <v>3.37</v>
      </c>
      <c r="G48" s="10">
        <v>9.18</v>
      </c>
      <c r="H48" s="10">
        <v>0.219</v>
      </c>
      <c r="I48" s="10">
        <v>14.84</v>
      </c>
      <c r="J48" s="10">
        <v>20.5</v>
      </c>
      <c r="K48" s="10">
        <v>0.29160000000000003</v>
      </c>
      <c r="L48" s="10">
        <v>1.83E-2</v>
      </c>
      <c r="M48" s="10">
        <v>1.14E-2</v>
      </c>
      <c r="N48" s="10">
        <v>100.0373</v>
      </c>
      <c r="O48" s="9">
        <f t="shared" si="0"/>
        <v>74.237214187054732</v>
      </c>
      <c r="Z48" s="7"/>
    </row>
    <row r="49" spans="2:26" x14ac:dyDescent="0.35">
      <c r="B49" s="3" t="s">
        <v>312</v>
      </c>
      <c r="C49" s="3" t="s">
        <v>74</v>
      </c>
      <c r="D49" s="9">
        <v>53.28</v>
      </c>
      <c r="E49" s="10">
        <v>0.3206</v>
      </c>
      <c r="F49" s="10">
        <v>1.94</v>
      </c>
      <c r="G49" s="10">
        <v>5.23</v>
      </c>
      <c r="H49" s="10">
        <v>0.112</v>
      </c>
      <c r="I49" s="10">
        <v>16.64</v>
      </c>
      <c r="J49" s="10">
        <v>22.35</v>
      </c>
      <c r="K49" s="10">
        <v>0.1608</v>
      </c>
      <c r="L49" s="10"/>
      <c r="M49" s="10">
        <v>0.2092</v>
      </c>
      <c r="N49" s="10">
        <v>100.24250000000001</v>
      </c>
      <c r="O49" s="9">
        <f t="shared" si="0"/>
        <v>85.010612453232199</v>
      </c>
      <c r="Z49" s="7"/>
    </row>
    <row r="50" spans="2:26" x14ac:dyDescent="0.35">
      <c r="B50" s="3" t="s">
        <v>312</v>
      </c>
      <c r="C50" s="3">
        <v>2</v>
      </c>
      <c r="D50" s="9">
        <v>51.1</v>
      </c>
      <c r="E50" s="10">
        <v>0.80359999999999998</v>
      </c>
      <c r="F50" s="10">
        <v>3.4</v>
      </c>
      <c r="G50" s="10">
        <v>8.43</v>
      </c>
      <c r="H50" s="10">
        <v>0.28339999999999999</v>
      </c>
      <c r="I50" s="10">
        <v>15.25</v>
      </c>
      <c r="J50" s="10">
        <v>20.21</v>
      </c>
      <c r="K50" s="10">
        <v>0.38269999999999998</v>
      </c>
      <c r="L50" s="10">
        <v>1.0699999999999999E-2</v>
      </c>
      <c r="M50" s="10">
        <v>2.4799999999999999E-2</v>
      </c>
      <c r="N50" s="10">
        <v>99.895200000000003</v>
      </c>
      <c r="O50" s="9">
        <f t="shared" si="0"/>
        <v>76.32928811708787</v>
      </c>
      <c r="Z50" s="7"/>
    </row>
    <row r="51" spans="2:26" x14ac:dyDescent="0.35">
      <c r="B51" s="3" t="s">
        <v>312</v>
      </c>
      <c r="C51" s="3">
        <v>3</v>
      </c>
      <c r="D51" s="9">
        <v>51.46</v>
      </c>
      <c r="E51" s="10">
        <v>0.69850000000000001</v>
      </c>
      <c r="F51" s="10">
        <v>3.53</v>
      </c>
      <c r="G51" s="10">
        <v>8.32</v>
      </c>
      <c r="H51" s="10">
        <v>0.28039999999999998</v>
      </c>
      <c r="I51" s="10">
        <v>15.57</v>
      </c>
      <c r="J51" s="10">
        <v>20.32</v>
      </c>
      <c r="K51" s="10">
        <v>0.37509999999999999</v>
      </c>
      <c r="L51" s="10">
        <v>2.5100000000000001E-2</v>
      </c>
      <c r="M51" s="10">
        <v>2.9700000000000001E-2</v>
      </c>
      <c r="N51" s="10">
        <v>100.6087</v>
      </c>
      <c r="O51" s="9">
        <f t="shared" si="0"/>
        <v>76.936324259692086</v>
      </c>
      <c r="Z51" s="7"/>
    </row>
    <row r="52" spans="2:26" x14ac:dyDescent="0.35">
      <c r="B52" s="3" t="s">
        <v>312</v>
      </c>
      <c r="C52" s="3">
        <v>4</v>
      </c>
      <c r="D52" s="9">
        <v>50.28</v>
      </c>
      <c r="E52" s="10">
        <v>0.88019999999999998</v>
      </c>
      <c r="F52" s="10">
        <v>4.58</v>
      </c>
      <c r="G52" s="10">
        <v>8.4700000000000006</v>
      </c>
      <c r="H52" s="10">
        <v>0.24890000000000001</v>
      </c>
      <c r="I52" s="10">
        <v>14.78</v>
      </c>
      <c r="J52" s="10">
        <v>20.49</v>
      </c>
      <c r="K52" s="10">
        <v>0.41930000000000001</v>
      </c>
      <c r="L52" s="10"/>
      <c r="M52" s="10">
        <v>0.01</v>
      </c>
      <c r="N52" s="10">
        <v>100.1584</v>
      </c>
      <c r="O52" s="9">
        <f t="shared" si="0"/>
        <v>75.671993303842072</v>
      </c>
    </row>
    <row r="53" spans="2:26" x14ac:dyDescent="0.35">
      <c r="B53" s="3" t="s">
        <v>312</v>
      </c>
      <c r="C53" s="3">
        <v>5</v>
      </c>
      <c r="D53" s="9">
        <v>50.39</v>
      </c>
      <c r="E53" s="10">
        <v>0.80989999999999995</v>
      </c>
      <c r="F53" s="10">
        <v>4.3600000000000003</v>
      </c>
      <c r="G53" s="10">
        <v>8.83</v>
      </c>
      <c r="H53" s="10">
        <v>0.31419999999999998</v>
      </c>
      <c r="I53" s="10">
        <v>14.91</v>
      </c>
      <c r="J53" s="10">
        <v>20.22</v>
      </c>
      <c r="K53" s="10">
        <v>0.43219999999999997</v>
      </c>
      <c r="L53" s="10">
        <v>1.2999999999999999E-2</v>
      </c>
      <c r="M53" s="10"/>
      <c r="N53" s="10">
        <v>100.2803</v>
      </c>
      <c r="O53" s="9">
        <f t="shared" si="0"/>
        <v>75.06182984384931</v>
      </c>
    </row>
    <row r="54" spans="2:26" x14ac:dyDescent="0.35">
      <c r="B54" s="3" t="s">
        <v>312</v>
      </c>
      <c r="C54" s="3">
        <v>6</v>
      </c>
      <c r="D54" s="9">
        <v>50.73</v>
      </c>
      <c r="E54" s="10">
        <v>0.71450000000000002</v>
      </c>
      <c r="F54" s="10">
        <v>4.33</v>
      </c>
      <c r="G54" s="10">
        <v>7.78</v>
      </c>
      <c r="H54" s="10">
        <v>0.18060000000000001</v>
      </c>
      <c r="I54" s="10">
        <v>14.86</v>
      </c>
      <c r="J54" s="10">
        <v>21.12</v>
      </c>
      <c r="K54" s="10">
        <v>0.38169999999999998</v>
      </c>
      <c r="L54" s="10"/>
      <c r="M54" s="10">
        <v>1.8599999999999998E-2</v>
      </c>
      <c r="N54" s="10">
        <v>100.1153</v>
      </c>
      <c r="O54" s="9">
        <f t="shared" si="0"/>
        <v>77.296896819958675</v>
      </c>
    </row>
    <row r="55" spans="2:26" x14ac:dyDescent="0.35">
      <c r="B55" s="3" t="s">
        <v>312</v>
      </c>
      <c r="C55" s="3" t="s">
        <v>145</v>
      </c>
      <c r="D55" s="9">
        <v>53.04</v>
      </c>
      <c r="E55" s="10">
        <v>0.26700000000000002</v>
      </c>
      <c r="F55" s="10">
        <v>2.29</v>
      </c>
      <c r="G55" s="10">
        <v>4.92</v>
      </c>
      <c r="H55" s="10">
        <v>0.11840000000000001</v>
      </c>
      <c r="I55" s="10">
        <v>16.68</v>
      </c>
      <c r="J55" s="10">
        <v>22.18</v>
      </c>
      <c r="K55" s="10">
        <v>0.27300000000000002</v>
      </c>
      <c r="L55" s="10"/>
      <c r="M55" s="10">
        <v>0.36870000000000003</v>
      </c>
      <c r="N55" s="10">
        <v>100.137</v>
      </c>
      <c r="O55" s="9">
        <f t="shared" si="0"/>
        <v>85.801953095465564</v>
      </c>
    </row>
    <row r="56" spans="2:26" x14ac:dyDescent="0.35">
      <c r="B56" s="3" t="s">
        <v>312</v>
      </c>
      <c r="C56" s="3" t="s">
        <v>146</v>
      </c>
      <c r="D56" s="9">
        <v>52.34</v>
      </c>
      <c r="E56" s="10">
        <v>0.39140000000000003</v>
      </c>
      <c r="F56" s="10">
        <v>2.2599999999999998</v>
      </c>
      <c r="G56" s="10">
        <v>8.5</v>
      </c>
      <c r="H56" s="10">
        <v>0.3417</v>
      </c>
      <c r="I56" s="10">
        <v>15.94</v>
      </c>
      <c r="J56" s="10">
        <v>19.989999999999998</v>
      </c>
      <c r="K56" s="10">
        <v>0.32400000000000001</v>
      </c>
      <c r="L56" s="10"/>
      <c r="M56" s="10"/>
      <c r="N56" s="10">
        <v>100.095</v>
      </c>
      <c r="O56" s="9">
        <f t="shared" si="0"/>
        <v>76.97324334464443</v>
      </c>
    </row>
    <row r="57" spans="2:26" x14ac:dyDescent="0.35">
      <c r="B57" s="3" t="s">
        <v>312</v>
      </c>
      <c r="C57" s="3">
        <v>8</v>
      </c>
      <c r="D57" s="9">
        <v>51.14</v>
      </c>
      <c r="E57" s="10">
        <v>0.71260000000000001</v>
      </c>
      <c r="F57" s="10">
        <v>3.67</v>
      </c>
      <c r="G57" s="10">
        <v>8.48</v>
      </c>
      <c r="H57" s="10">
        <v>0.2364</v>
      </c>
      <c r="I57" s="10">
        <v>15.35</v>
      </c>
      <c r="J57" s="10">
        <v>20.41</v>
      </c>
      <c r="K57" s="10">
        <v>0.37130000000000002</v>
      </c>
      <c r="L57" s="10"/>
      <c r="M57" s="10"/>
      <c r="N57" s="10">
        <v>100.3724</v>
      </c>
      <c r="O57" s="9">
        <f t="shared" si="0"/>
        <v>76.340529672721061</v>
      </c>
    </row>
    <row r="58" spans="2:26" x14ac:dyDescent="0.35">
      <c r="B58" s="3" t="s">
        <v>312</v>
      </c>
      <c r="C58" s="3" t="s">
        <v>140</v>
      </c>
      <c r="D58" s="9">
        <v>53.03</v>
      </c>
      <c r="E58" s="10">
        <v>0.35859999999999997</v>
      </c>
      <c r="F58" s="10">
        <v>2.5299999999999998</v>
      </c>
      <c r="G58" s="10">
        <v>5.49</v>
      </c>
      <c r="H58" s="10">
        <v>0.13439999999999999</v>
      </c>
      <c r="I58" s="10">
        <v>16.670000000000002</v>
      </c>
      <c r="J58" s="10">
        <v>21.65</v>
      </c>
      <c r="K58" s="10">
        <v>0.29310000000000003</v>
      </c>
      <c r="L58" s="10"/>
      <c r="M58" s="10">
        <v>0.21579999999999999</v>
      </c>
      <c r="N58" s="10">
        <v>100.37179999999999</v>
      </c>
      <c r="O58" s="9">
        <f t="shared" si="0"/>
        <v>84.405548093754561</v>
      </c>
    </row>
    <row r="59" spans="2:26" x14ac:dyDescent="0.35">
      <c r="B59" s="3" t="s">
        <v>312</v>
      </c>
      <c r="C59" s="3" t="s">
        <v>147</v>
      </c>
      <c r="D59" s="9">
        <v>52.24</v>
      </c>
      <c r="E59" s="10">
        <v>0.50019999999999998</v>
      </c>
      <c r="F59" s="10">
        <v>2.62</v>
      </c>
      <c r="G59" s="10">
        <v>7.54</v>
      </c>
      <c r="H59" s="10">
        <v>0.22639999999999999</v>
      </c>
      <c r="I59" s="10">
        <v>16.16</v>
      </c>
      <c r="J59" s="10">
        <v>20.5</v>
      </c>
      <c r="K59" s="10">
        <v>0.33860000000000001</v>
      </c>
      <c r="L59" s="10"/>
      <c r="M59" s="10"/>
      <c r="N59" s="10">
        <v>100.12569999999999</v>
      </c>
      <c r="O59" s="9">
        <f t="shared" si="0"/>
        <v>79.254788110899824</v>
      </c>
    </row>
    <row r="60" spans="2:26" x14ac:dyDescent="0.35">
      <c r="B60" s="3" t="s">
        <v>312</v>
      </c>
      <c r="C60" s="3" t="s">
        <v>111</v>
      </c>
      <c r="D60" s="9">
        <v>52.86</v>
      </c>
      <c r="E60" s="10">
        <v>0.31159999999999999</v>
      </c>
      <c r="F60" s="10">
        <v>1.7336</v>
      </c>
      <c r="G60" s="10">
        <v>8.34</v>
      </c>
      <c r="H60" s="10">
        <v>0.38729999999999998</v>
      </c>
      <c r="I60" s="10">
        <v>16.62</v>
      </c>
      <c r="J60" s="10">
        <v>19.5</v>
      </c>
      <c r="K60" s="10">
        <v>0.27650000000000002</v>
      </c>
      <c r="L60" s="10">
        <v>8.8000000000000005E-3</v>
      </c>
      <c r="M60" s="10"/>
      <c r="N60" s="10">
        <v>100.0377</v>
      </c>
      <c r="O60" s="9">
        <f t="shared" si="0"/>
        <v>78.032804176374498</v>
      </c>
    </row>
    <row r="61" spans="2:26" x14ac:dyDescent="0.35">
      <c r="B61" s="3" t="s">
        <v>312</v>
      </c>
      <c r="C61" s="3">
        <v>12</v>
      </c>
      <c r="D61" s="9">
        <v>51.16</v>
      </c>
      <c r="E61" s="10">
        <v>0.67</v>
      </c>
      <c r="F61" s="10">
        <v>3.37</v>
      </c>
      <c r="G61" s="10">
        <v>7.87</v>
      </c>
      <c r="H61" s="10">
        <v>0.2442</v>
      </c>
      <c r="I61" s="10">
        <v>15.25</v>
      </c>
      <c r="J61" s="10">
        <v>20.7</v>
      </c>
      <c r="K61" s="10">
        <v>0.42599999999999999</v>
      </c>
      <c r="L61" s="10">
        <v>1.89E-2</v>
      </c>
      <c r="M61" s="10">
        <v>1.5599999999999999E-2</v>
      </c>
      <c r="N61" s="10">
        <v>99.724800000000002</v>
      </c>
      <c r="O61" s="9">
        <f t="shared" si="0"/>
        <v>77.548688220562795</v>
      </c>
    </row>
    <row r="62" spans="2:26" x14ac:dyDescent="0.35">
      <c r="B62" s="3" t="s">
        <v>312</v>
      </c>
      <c r="C62" s="3" t="s">
        <v>148</v>
      </c>
      <c r="D62" s="9">
        <v>52.64</v>
      </c>
      <c r="E62" s="10">
        <v>0.39710000000000001</v>
      </c>
      <c r="F62" s="10">
        <v>2.83</v>
      </c>
      <c r="G62" s="10">
        <v>5.96</v>
      </c>
      <c r="H62" s="10">
        <v>0.1585</v>
      </c>
      <c r="I62" s="10">
        <v>16.420000000000002</v>
      </c>
      <c r="J62" s="10">
        <v>21.72</v>
      </c>
      <c r="K62" s="10">
        <v>0.3327</v>
      </c>
      <c r="L62" s="10">
        <v>7.4000000000000003E-3</v>
      </c>
      <c r="M62" s="10">
        <v>3.6499999999999998E-2</v>
      </c>
      <c r="N62" s="10">
        <v>100.5022</v>
      </c>
      <c r="O62" s="9">
        <f t="shared" si="0"/>
        <v>83.082213434671033</v>
      </c>
    </row>
    <row r="63" spans="2:26" x14ac:dyDescent="0.35">
      <c r="B63" s="3" t="s">
        <v>312</v>
      </c>
      <c r="C63" s="3" t="s">
        <v>115</v>
      </c>
      <c r="D63" s="9">
        <v>50.49</v>
      </c>
      <c r="E63" s="10">
        <v>0.81610000000000005</v>
      </c>
      <c r="F63" s="10">
        <v>4.5599999999999996</v>
      </c>
      <c r="G63" s="10">
        <v>8.1199999999999992</v>
      </c>
      <c r="H63" s="10">
        <v>0.23980000000000001</v>
      </c>
      <c r="I63" s="10">
        <v>14.77</v>
      </c>
      <c r="J63" s="10">
        <v>20.95</v>
      </c>
      <c r="K63" s="10">
        <v>0.40110000000000001</v>
      </c>
      <c r="L63" s="10"/>
      <c r="M63" s="10"/>
      <c r="N63" s="10">
        <v>100.3493</v>
      </c>
      <c r="O63" s="9">
        <f t="shared" si="0"/>
        <v>76.42825002174223</v>
      </c>
    </row>
    <row r="64" spans="2:26" x14ac:dyDescent="0.35">
      <c r="B64" s="3" t="s">
        <v>312</v>
      </c>
      <c r="C64" s="3">
        <v>14</v>
      </c>
      <c r="D64" s="9">
        <v>53.01</v>
      </c>
      <c r="E64" s="10">
        <v>0.42859999999999998</v>
      </c>
      <c r="F64" s="10">
        <v>1.8233999999999999</v>
      </c>
      <c r="G64" s="10">
        <v>8.33</v>
      </c>
      <c r="H64" s="10">
        <v>0.33429999999999999</v>
      </c>
      <c r="I64" s="10">
        <v>16.989999999999998</v>
      </c>
      <c r="J64" s="10">
        <v>19.37</v>
      </c>
      <c r="K64" s="10">
        <v>0.25419999999999998</v>
      </c>
      <c r="L64" s="10"/>
      <c r="M64" s="10">
        <v>1.7100000000000001E-2</v>
      </c>
      <c r="N64" s="10">
        <v>100.5575</v>
      </c>
      <c r="O64" s="9">
        <f t="shared" si="0"/>
        <v>78.428205397731361</v>
      </c>
    </row>
    <row r="65" spans="2:15" x14ac:dyDescent="0.35">
      <c r="B65" s="3" t="s">
        <v>312</v>
      </c>
      <c r="C65" s="3" t="s">
        <v>149</v>
      </c>
      <c r="D65" s="9">
        <v>53.45</v>
      </c>
      <c r="E65" s="10">
        <v>0.37</v>
      </c>
      <c r="F65" s="10">
        <v>2.04</v>
      </c>
      <c r="G65" s="10">
        <v>5.44</v>
      </c>
      <c r="H65" s="10">
        <v>0.13589999999999999</v>
      </c>
      <c r="I65" s="10">
        <v>16.77</v>
      </c>
      <c r="J65" s="10">
        <v>21.69</v>
      </c>
      <c r="K65" s="10">
        <v>0.33679999999999999</v>
      </c>
      <c r="L65" s="10">
        <v>3.5299999999999998E-2</v>
      </c>
      <c r="M65" s="10">
        <v>0.1246</v>
      </c>
      <c r="N65" s="10">
        <v>100.3938</v>
      </c>
      <c r="O65" s="9">
        <f t="shared" si="0"/>
        <v>84.603663851239091</v>
      </c>
    </row>
    <row r="66" spans="2:15" x14ac:dyDescent="0.35">
      <c r="B66" s="3" t="s">
        <v>312</v>
      </c>
      <c r="C66" s="3" t="s">
        <v>150</v>
      </c>
      <c r="D66" s="9">
        <v>51.9</v>
      </c>
      <c r="E66" s="10">
        <v>0.42930000000000001</v>
      </c>
      <c r="F66" s="10">
        <v>3.37</v>
      </c>
      <c r="G66" s="10">
        <v>6.64</v>
      </c>
      <c r="H66" s="10">
        <v>0.18509999999999999</v>
      </c>
      <c r="I66" s="10">
        <v>15.63</v>
      </c>
      <c r="J66" s="10">
        <v>21.95</v>
      </c>
      <c r="K66" s="10">
        <v>0.30880000000000002</v>
      </c>
      <c r="L66" s="10">
        <v>1.89E-2</v>
      </c>
      <c r="M66" s="10">
        <v>8.9399999999999993E-2</v>
      </c>
      <c r="N66" s="10">
        <v>100.5214</v>
      </c>
      <c r="O66" s="9">
        <f t="shared" si="0"/>
        <v>80.754177508951315</v>
      </c>
    </row>
    <row r="67" spans="2:15" x14ac:dyDescent="0.35">
      <c r="B67" s="3" t="s">
        <v>312</v>
      </c>
      <c r="C67" s="3">
        <v>16</v>
      </c>
      <c r="D67" s="9">
        <v>51.13</v>
      </c>
      <c r="E67" s="10">
        <v>0.71560000000000001</v>
      </c>
      <c r="F67" s="10">
        <v>3.66</v>
      </c>
      <c r="G67" s="10">
        <v>8.4</v>
      </c>
      <c r="H67" s="10">
        <v>0.26569999999999999</v>
      </c>
      <c r="I67" s="10">
        <v>15.5</v>
      </c>
      <c r="J67" s="10">
        <v>20.28</v>
      </c>
      <c r="K67" s="10">
        <v>0.37630000000000002</v>
      </c>
      <c r="L67" s="10">
        <v>2.0400000000000001E-2</v>
      </c>
      <c r="M67" s="10">
        <v>3.2300000000000002E-2</v>
      </c>
      <c r="N67" s="10">
        <v>100.38030000000001</v>
      </c>
      <c r="O67" s="9">
        <f t="shared" si="0"/>
        <v>76.68561890067862</v>
      </c>
    </row>
    <row r="68" spans="2:15" x14ac:dyDescent="0.35">
      <c r="B68" s="3" t="s">
        <v>312</v>
      </c>
      <c r="C68" s="3" t="s">
        <v>151</v>
      </c>
      <c r="D68" s="9">
        <v>50.32</v>
      </c>
      <c r="E68" s="10">
        <v>0.80369999999999997</v>
      </c>
      <c r="F68" s="10">
        <v>4.5</v>
      </c>
      <c r="G68" s="10">
        <v>7.76</v>
      </c>
      <c r="H68" s="10">
        <v>0.2039</v>
      </c>
      <c r="I68" s="10">
        <v>14.7</v>
      </c>
      <c r="J68" s="10">
        <v>21.03</v>
      </c>
      <c r="K68" s="10">
        <v>0.38190000000000002</v>
      </c>
      <c r="L68" s="10"/>
      <c r="M68" s="10">
        <v>3.9899999999999998E-2</v>
      </c>
      <c r="N68" s="10">
        <v>99.739500000000007</v>
      </c>
      <c r="O68" s="9">
        <f t="shared" si="0"/>
        <v>77.151766144834454</v>
      </c>
    </row>
    <row r="69" spans="2:15" x14ac:dyDescent="0.35">
      <c r="B69" s="3" t="s">
        <v>312</v>
      </c>
      <c r="C69" s="3" t="s">
        <v>152</v>
      </c>
      <c r="D69" s="9">
        <v>50.95</v>
      </c>
      <c r="E69" s="10">
        <v>0.65329999999999999</v>
      </c>
      <c r="F69" s="10">
        <v>4.4800000000000004</v>
      </c>
      <c r="G69" s="10">
        <v>6.75</v>
      </c>
      <c r="H69" s="10">
        <v>0.11550000000000001</v>
      </c>
      <c r="I69" s="10">
        <v>15.02</v>
      </c>
      <c r="J69" s="10">
        <v>21.94</v>
      </c>
      <c r="K69" s="10">
        <v>0.36630000000000001</v>
      </c>
      <c r="L69" s="10"/>
      <c r="M69" s="10">
        <v>9.4999999999999998E-3</v>
      </c>
      <c r="N69" s="10">
        <v>100.2846</v>
      </c>
      <c r="O69" s="9">
        <f t="shared" si="0"/>
        <v>79.864960062594605</v>
      </c>
    </row>
    <row r="70" spans="2:15" x14ac:dyDescent="0.35">
      <c r="B70" s="3" t="s">
        <v>312</v>
      </c>
      <c r="C70" s="3">
        <v>18</v>
      </c>
      <c r="D70" s="9">
        <v>52.58</v>
      </c>
      <c r="E70" s="10">
        <v>0.49049999999999999</v>
      </c>
      <c r="F70" s="10">
        <v>2.46</v>
      </c>
      <c r="G70" s="10">
        <v>8.1999999999999993</v>
      </c>
      <c r="H70" s="10">
        <v>0.33779999999999999</v>
      </c>
      <c r="I70" s="10">
        <v>16.38</v>
      </c>
      <c r="J70" s="10">
        <v>19.71</v>
      </c>
      <c r="K70" s="10">
        <v>0.35680000000000001</v>
      </c>
      <c r="L70" s="10">
        <v>4.3299999999999998E-2</v>
      </c>
      <c r="M70" s="10"/>
      <c r="N70" s="10">
        <v>100.56359999999999</v>
      </c>
      <c r="O70" s="9">
        <f t="shared" ref="O70:O133" si="1">I70/40.305/(I70/40.305+G70/(55.845+16))*100</f>
        <v>78.073631375802151</v>
      </c>
    </row>
    <row r="71" spans="2:15" x14ac:dyDescent="0.35">
      <c r="B71" s="3" t="s">
        <v>312</v>
      </c>
      <c r="C71" s="3" t="s">
        <v>70</v>
      </c>
      <c r="D71" s="9">
        <v>51.66</v>
      </c>
      <c r="E71" s="10">
        <v>0.56479999999999997</v>
      </c>
      <c r="F71" s="10">
        <v>3.07</v>
      </c>
      <c r="G71" s="10">
        <v>7.59</v>
      </c>
      <c r="H71" s="10">
        <v>0.2339</v>
      </c>
      <c r="I71" s="10">
        <v>15.7</v>
      </c>
      <c r="J71" s="10">
        <v>20.7</v>
      </c>
      <c r="K71" s="10">
        <v>0.32440000000000002</v>
      </c>
      <c r="L71" s="10">
        <v>3.2000000000000001E-2</v>
      </c>
      <c r="M71" s="10"/>
      <c r="N71" s="10">
        <v>99.879400000000004</v>
      </c>
      <c r="O71" s="9">
        <f t="shared" si="1"/>
        <v>78.665255066937362</v>
      </c>
    </row>
    <row r="72" spans="2:15" x14ac:dyDescent="0.35">
      <c r="B72" s="3" t="s">
        <v>312</v>
      </c>
      <c r="C72" s="3" t="s">
        <v>153</v>
      </c>
      <c r="D72" s="9">
        <v>52.64</v>
      </c>
      <c r="E72" s="10">
        <v>0.3609</v>
      </c>
      <c r="F72" s="10">
        <v>2.67</v>
      </c>
      <c r="G72" s="10">
        <v>6.04</v>
      </c>
      <c r="H72" s="10">
        <v>0.16719999999999999</v>
      </c>
      <c r="I72" s="10">
        <v>16.88</v>
      </c>
      <c r="J72" s="10">
        <v>20.96</v>
      </c>
      <c r="K72" s="10">
        <v>0.28320000000000001</v>
      </c>
      <c r="L72" s="10">
        <v>4.2099999999999999E-2</v>
      </c>
      <c r="M72" s="10">
        <v>0.2253</v>
      </c>
      <c r="N72" s="10">
        <v>100.2689</v>
      </c>
      <c r="O72" s="9">
        <f t="shared" si="1"/>
        <v>83.282202037679539</v>
      </c>
    </row>
    <row r="73" spans="2:15" x14ac:dyDescent="0.35">
      <c r="B73" s="3" t="s">
        <v>312</v>
      </c>
      <c r="C73" s="3" t="s">
        <v>154</v>
      </c>
      <c r="D73" s="9">
        <v>52.27</v>
      </c>
      <c r="E73" s="10">
        <v>0.50229999999999997</v>
      </c>
      <c r="F73" s="10">
        <v>2.61</v>
      </c>
      <c r="G73" s="10">
        <v>7.62</v>
      </c>
      <c r="H73" s="10">
        <v>0.28549999999999998</v>
      </c>
      <c r="I73" s="10">
        <v>16.04</v>
      </c>
      <c r="J73" s="10">
        <v>20.74</v>
      </c>
      <c r="K73" s="10">
        <v>0.35370000000000001</v>
      </c>
      <c r="L73" s="10"/>
      <c r="M73" s="10">
        <v>3.0499999999999999E-2</v>
      </c>
      <c r="N73" s="10">
        <v>100.4568</v>
      </c>
      <c r="O73" s="9">
        <f t="shared" si="1"/>
        <v>78.957154276764953</v>
      </c>
    </row>
    <row r="74" spans="2:15" x14ac:dyDescent="0.35">
      <c r="B74" s="3" t="s">
        <v>312</v>
      </c>
      <c r="C74" s="3">
        <v>28</v>
      </c>
      <c r="D74" s="9">
        <v>51.36</v>
      </c>
      <c r="E74" s="10">
        <v>0.66220000000000001</v>
      </c>
      <c r="F74" s="10">
        <v>3.31</v>
      </c>
      <c r="G74" s="10">
        <v>8.35</v>
      </c>
      <c r="H74" s="10">
        <v>0.2782</v>
      </c>
      <c r="I74" s="10">
        <v>15.5</v>
      </c>
      <c r="J74" s="10">
        <v>20.309999999999999</v>
      </c>
      <c r="K74" s="10">
        <v>0.41689999999999999</v>
      </c>
      <c r="L74" s="10"/>
      <c r="M74" s="10"/>
      <c r="N74" s="10">
        <v>100.19450000000001</v>
      </c>
      <c r="O74" s="9">
        <f t="shared" si="1"/>
        <v>76.792188087495433</v>
      </c>
    </row>
    <row r="75" spans="2:15" x14ac:dyDescent="0.35">
      <c r="B75" s="3" t="s">
        <v>312</v>
      </c>
      <c r="C75" s="3" t="s">
        <v>155</v>
      </c>
      <c r="D75" s="9">
        <v>52.15</v>
      </c>
      <c r="E75" s="10">
        <v>0.45829999999999999</v>
      </c>
      <c r="F75" s="10">
        <v>3.52</v>
      </c>
      <c r="G75" s="10">
        <v>6.13</v>
      </c>
      <c r="H75" s="10">
        <v>0.14960000000000001</v>
      </c>
      <c r="I75" s="10">
        <v>16.04</v>
      </c>
      <c r="J75" s="10">
        <v>21.26</v>
      </c>
      <c r="K75" s="10">
        <v>0.41170000000000001</v>
      </c>
      <c r="L75" s="10">
        <v>2.75E-2</v>
      </c>
      <c r="M75" s="10">
        <v>0.18909999999999999</v>
      </c>
      <c r="N75" s="10">
        <v>100.3361</v>
      </c>
      <c r="O75" s="9">
        <f t="shared" si="1"/>
        <v>82.345401732356777</v>
      </c>
    </row>
    <row r="76" spans="2:15" x14ac:dyDescent="0.35">
      <c r="B76" s="3" t="s">
        <v>312</v>
      </c>
      <c r="C76" s="3" t="s">
        <v>156</v>
      </c>
      <c r="D76" s="9">
        <v>52.45</v>
      </c>
      <c r="E76" s="10">
        <v>0.4985</v>
      </c>
      <c r="F76" s="10">
        <v>2.39</v>
      </c>
      <c r="G76" s="10">
        <v>7.91</v>
      </c>
      <c r="H76" s="10">
        <v>0.30959999999999999</v>
      </c>
      <c r="I76" s="10">
        <v>16.170000000000002</v>
      </c>
      <c r="J76" s="10">
        <v>20.059999999999999</v>
      </c>
      <c r="K76" s="10">
        <v>0.33660000000000001</v>
      </c>
      <c r="L76" s="10">
        <v>9.9000000000000008E-3</v>
      </c>
      <c r="M76" s="10"/>
      <c r="N76" s="10">
        <v>100.13630000000001</v>
      </c>
      <c r="O76" s="9">
        <f t="shared" si="1"/>
        <v>78.466558490373359</v>
      </c>
    </row>
    <row r="77" spans="2:15" x14ac:dyDescent="0.35">
      <c r="B77" s="3" t="s">
        <v>312</v>
      </c>
      <c r="C77" s="3" t="s">
        <v>157</v>
      </c>
      <c r="D77" s="9">
        <v>52.75</v>
      </c>
      <c r="E77" s="10">
        <v>0.39550000000000002</v>
      </c>
      <c r="F77" s="10">
        <v>2.4700000000000002</v>
      </c>
      <c r="G77" s="10">
        <v>5.31</v>
      </c>
      <c r="H77" s="10">
        <v>0.14430000000000001</v>
      </c>
      <c r="I77" s="10">
        <v>16.440000000000001</v>
      </c>
      <c r="J77" s="10">
        <v>22.13</v>
      </c>
      <c r="K77" s="10">
        <v>0.30359999999999998</v>
      </c>
      <c r="L77" s="10">
        <v>2.1700000000000001E-2</v>
      </c>
      <c r="M77" s="10">
        <v>0.1777</v>
      </c>
      <c r="N77" s="10">
        <v>100.1427</v>
      </c>
      <c r="O77" s="9">
        <f t="shared" si="1"/>
        <v>84.659761107638971</v>
      </c>
    </row>
    <row r="78" spans="2:15" x14ac:dyDescent="0.35">
      <c r="B78" s="4" t="s">
        <v>312</v>
      </c>
      <c r="C78" s="4" t="s">
        <v>158</v>
      </c>
      <c r="D78" s="8">
        <v>52.79</v>
      </c>
      <c r="E78" s="2">
        <v>0.39050000000000001</v>
      </c>
      <c r="F78" s="2">
        <v>2.4900000000000002</v>
      </c>
      <c r="G78" s="2">
        <v>5.55</v>
      </c>
      <c r="H78" s="2">
        <v>0.15670000000000001</v>
      </c>
      <c r="I78" s="2">
        <v>16.3</v>
      </c>
      <c r="J78" s="2">
        <v>22.04</v>
      </c>
      <c r="K78" s="2">
        <v>0.27200000000000002</v>
      </c>
      <c r="L78" s="2"/>
      <c r="M78" s="2">
        <v>0.2019</v>
      </c>
      <c r="N78" s="2">
        <v>100.1977</v>
      </c>
      <c r="O78" s="8">
        <f t="shared" si="1"/>
        <v>83.961990046719308</v>
      </c>
    </row>
    <row r="79" spans="2:15" x14ac:dyDescent="0.35">
      <c r="B79" s="3" t="s">
        <v>313</v>
      </c>
      <c r="C79" s="3" t="s">
        <v>159</v>
      </c>
      <c r="D79" s="9">
        <v>51.46</v>
      </c>
      <c r="E79" s="10">
        <v>0.62080000000000002</v>
      </c>
      <c r="F79" s="10">
        <v>3.87</v>
      </c>
      <c r="G79" s="10">
        <v>6.67</v>
      </c>
      <c r="H79" s="10">
        <v>0.14399999999999999</v>
      </c>
      <c r="I79" s="10">
        <v>15.26</v>
      </c>
      <c r="J79" s="10">
        <v>21.9</v>
      </c>
      <c r="K79" s="10">
        <v>0.31809999999999999</v>
      </c>
      <c r="L79" s="10">
        <v>4.6399999999999997E-2</v>
      </c>
      <c r="M79" s="10">
        <v>0.12790000000000001</v>
      </c>
      <c r="N79" s="10">
        <v>100.4171</v>
      </c>
      <c r="O79" s="9">
        <f t="shared" si="1"/>
        <v>80.307903143524342</v>
      </c>
    </row>
    <row r="80" spans="2:15" x14ac:dyDescent="0.35">
      <c r="B80" s="3" t="s">
        <v>313</v>
      </c>
      <c r="C80" s="3">
        <v>2</v>
      </c>
      <c r="D80" s="9">
        <v>52.72</v>
      </c>
      <c r="E80" s="10">
        <v>0.44</v>
      </c>
      <c r="F80" s="10">
        <v>2.5499999999999998</v>
      </c>
      <c r="G80" s="10">
        <v>6.54</v>
      </c>
      <c r="H80" s="10">
        <v>0.1343</v>
      </c>
      <c r="I80" s="10">
        <v>16.05</v>
      </c>
      <c r="J80" s="10">
        <v>21.78</v>
      </c>
      <c r="K80" s="10">
        <v>0.28050000000000003</v>
      </c>
      <c r="L80" s="10"/>
      <c r="M80" s="10">
        <v>7.6399999999999996E-2</v>
      </c>
      <c r="N80" s="10">
        <v>100.5714</v>
      </c>
      <c r="O80" s="9">
        <f t="shared" si="1"/>
        <v>81.393844365625512</v>
      </c>
    </row>
    <row r="81" spans="2:15" x14ac:dyDescent="0.35">
      <c r="B81" s="3" t="s">
        <v>313</v>
      </c>
      <c r="C81" s="3" t="s">
        <v>161</v>
      </c>
      <c r="D81" s="9">
        <v>51.93</v>
      </c>
      <c r="E81" s="10">
        <v>0.51729999999999998</v>
      </c>
      <c r="F81" s="10">
        <v>3.24</v>
      </c>
      <c r="G81" s="10">
        <v>5.93</v>
      </c>
      <c r="H81" s="10">
        <v>0.18060000000000001</v>
      </c>
      <c r="I81" s="10">
        <v>15.62</v>
      </c>
      <c r="J81" s="10">
        <v>22.27</v>
      </c>
      <c r="K81" s="10">
        <v>0.312</v>
      </c>
      <c r="L81" s="10"/>
      <c r="M81" s="10">
        <v>0.1721</v>
      </c>
      <c r="N81" s="10">
        <v>100.172</v>
      </c>
      <c r="O81" s="9">
        <f t="shared" si="1"/>
        <v>82.441682876606478</v>
      </c>
    </row>
    <row r="82" spans="2:15" x14ac:dyDescent="0.35">
      <c r="B82" s="3" t="s">
        <v>313</v>
      </c>
      <c r="C82" s="3">
        <v>4</v>
      </c>
      <c r="D82" s="9">
        <v>53.24</v>
      </c>
      <c r="E82" s="10">
        <v>0.3206</v>
      </c>
      <c r="F82" s="10">
        <v>1.35</v>
      </c>
      <c r="G82" s="10">
        <v>7.69</v>
      </c>
      <c r="H82" s="10">
        <v>0.36359999999999998</v>
      </c>
      <c r="I82" s="10">
        <v>15.75</v>
      </c>
      <c r="J82" s="10">
        <v>21.16</v>
      </c>
      <c r="K82" s="10">
        <v>0.46870000000000001</v>
      </c>
      <c r="L82" s="10">
        <v>3.3000000000000002E-2</v>
      </c>
      <c r="M82" s="10">
        <v>7.7000000000000002E-3</v>
      </c>
      <c r="N82" s="10">
        <v>100.3836</v>
      </c>
      <c r="O82" s="9">
        <f t="shared" si="1"/>
        <v>78.498470555965071</v>
      </c>
    </row>
    <row r="83" spans="2:15" x14ac:dyDescent="0.35">
      <c r="B83" s="3" t="s">
        <v>313</v>
      </c>
      <c r="C83" s="3">
        <v>5</v>
      </c>
      <c r="D83" s="9">
        <v>50.59</v>
      </c>
      <c r="E83" s="10">
        <v>0.78739999999999999</v>
      </c>
      <c r="F83" s="10">
        <v>4.6100000000000003</v>
      </c>
      <c r="G83" s="10">
        <v>7.44</v>
      </c>
      <c r="H83" s="10">
        <v>0.1913</v>
      </c>
      <c r="I83" s="10">
        <v>14.96</v>
      </c>
      <c r="J83" s="10">
        <v>21.76</v>
      </c>
      <c r="K83" s="10">
        <v>0.34770000000000001</v>
      </c>
      <c r="L83" s="10">
        <v>1.7399999999999999E-2</v>
      </c>
      <c r="M83" s="10">
        <v>0.1105</v>
      </c>
      <c r="N83" s="10">
        <v>100.8143</v>
      </c>
      <c r="O83" s="9">
        <f t="shared" si="1"/>
        <v>78.186101919412835</v>
      </c>
    </row>
    <row r="84" spans="2:15" x14ac:dyDescent="0.35">
      <c r="B84" s="3" t="s">
        <v>313</v>
      </c>
      <c r="C84" s="3">
        <v>6</v>
      </c>
      <c r="D84" s="9">
        <v>53.31</v>
      </c>
      <c r="E84" s="10">
        <v>0.25090000000000001</v>
      </c>
      <c r="F84" s="10">
        <v>1.2873000000000001</v>
      </c>
      <c r="G84" s="10">
        <v>8.09</v>
      </c>
      <c r="H84" s="10">
        <v>0.31969999999999998</v>
      </c>
      <c r="I84" s="10">
        <v>15.54</v>
      </c>
      <c r="J84" s="10">
        <v>21.3</v>
      </c>
      <c r="K84" s="10">
        <v>0.40189999999999998</v>
      </c>
      <c r="L84" s="10"/>
      <c r="M84" s="10">
        <v>8.5000000000000006E-3</v>
      </c>
      <c r="N84" s="10">
        <v>100.5082</v>
      </c>
      <c r="O84" s="9">
        <f t="shared" si="1"/>
        <v>77.396277916277811</v>
      </c>
    </row>
    <row r="85" spans="2:15" x14ac:dyDescent="0.35">
      <c r="B85" s="3" t="s">
        <v>313</v>
      </c>
      <c r="C85" s="3">
        <v>7</v>
      </c>
      <c r="D85" s="9">
        <v>51.89</v>
      </c>
      <c r="E85" s="10">
        <v>0.48039999999999999</v>
      </c>
      <c r="F85" s="10">
        <v>3.34</v>
      </c>
      <c r="G85" s="10">
        <v>5.8</v>
      </c>
      <c r="H85" s="10">
        <v>0.11940000000000001</v>
      </c>
      <c r="I85" s="10">
        <v>15.88</v>
      </c>
      <c r="J85" s="10">
        <v>22.05</v>
      </c>
      <c r="K85" s="10">
        <v>0.32640000000000002</v>
      </c>
      <c r="L85" s="10">
        <v>2.46E-2</v>
      </c>
      <c r="M85" s="10">
        <v>0.4617</v>
      </c>
      <c r="N85" s="10">
        <v>100.3729</v>
      </c>
      <c r="O85" s="9">
        <f t="shared" si="1"/>
        <v>82.994507181226936</v>
      </c>
    </row>
    <row r="86" spans="2:15" x14ac:dyDescent="0.35">
      <c r="B86" s="3" t="s">
        <v>313</v>
      </c>
      <c r="C86" s="3">
        <v>8</v>
      </c>
      <c r="D86" s="9">
        <v>50.54</v>
      </c>
      <c r="E86" s="10">
        <v>0.74129999999999996</v>
      </c>
      <c r="F86" s="10">
        <v>4.38</v>
      </c>
      <c r="G86" s="10">
        <v>6.92</v>
      </c>
      <c r="H86" s="10">
        <v>0.12520000000000001</v>
      </c>
      <c r="I86" s="10">
        <v>14.98</v>
      </c>
      <c r="J86" s="10">
        <v>21.95</v>
      </c>
      <c r="K86" s="10">
        <v>0.3503</v>
      </c>
      <c r="L86" s="10"/>
      <c r="M86" s="10">
        <v>0.12089999999999999</v>
      </c>
      <c r="N86" s="10">
        <v>100.10760000000001</v>
      </c>
      <c r="O86" s="9">
        <f t="shared" si="1"/>
        <v>79.41845053609245</v>
      </c>
    </row>
    <row r="87" spans="2:15" x14ac:dyDescent="0.35">
      <c r="B87" s="3" t="s">
        <v>313</v>
      </c>
      <c r="C87" s="3" t="s">
        <v>140</v>
      </c>
      <c r="D87" s="9">
        <v>50.79</v>
      </c>
      <c r="E87" s="10">
        <v>0.72719999999999996</v>
      </c>
      <c r="F87" s="10">
        <v>4.29</v>
      </c>
      <c r="G87" s="10">
        <v>6.59</v>
      </c>
      <c r="H87" s="10">
        <v>0.17699999999999999</v>
      </c>
      <c r="I87" s="10">
        <v>14.94</v>
      </c>
      <c r="J87" s="10">
        <v>22.1</v>
      </c>
      <c r="K87" s="10">
        <v>0.35360000000000003</v>
      </c>
      <c r="L87" s="10"/>
      <c r="M87" s="10">
        <v>0.15670000000000001</v>
      </c>
      <c r="N87" s="10">
        <v>100.1288</v>
      </c>
      <c r="O87" s="9">
        <f t="shared" si="1"/>
        <v>80.163177148477644</v>
      </c>
    </row>
    <row r="88" spans="2:15" x14ac:dyDescent="0.35">
      <c r="B88" s="3" t="s">
        <v>313</v>
      </c>
      <c r="C88" s="3" t="s">
        <v>147</v>
      </c>
      <c r="D88" s="9">
        <v>52.23</v>
      </c>
      <c r="E88" s="10">
        <v>0.47989999999999999</v>
      </c>
      <c r="F88" s="10">
        <v>2.87</v>
      </c>
      <c r="G88" s="10">
        <v>6.07</v>
      </c>
      <c r="H88" s="10">
        <v>0.19009999999999999</v>
      </c>
      <c r="I88" s="10">
        <v>15.84</v>
      </c>
      <c r="J88" s="10">
        <v>21.97</v>
      </c>
      <c r="K88" s="10">
        <v>0.28799999999999998</v>
      </c>
      <c r="L88" s="10">
        <v>1.8499999999999999E-2</v>
      </c>
      <c r="M88" s="10">
        <v>7.5700000000000003E-2</v>
      </c>
      <c r="N88" s="10">
        <v>100.0381</v>
      </c>
      <c r="O88" s="9">
        <f t="shared" si="1"/>
        <v>82.305954290164038</v>
      </c>
    </row>
    <row r="89" spans="2:15" x14ac:dyDescent="0.35">
      <c r="B89" s="3" t="s">
        <v>313</v>
      </c>
      <c r="C89" s="3">
        <v>10</v>
      </c>
      <c r="D89" s="9">
        <v>50.74</v>
      </c>
      <c r="E89" s="10">
        <v>0.64280000000000004</v>
      </c>
      <c r="F89" s="10">
        <v>4</v>
      </c>
      <c r="G89" s="10">
        <v>6.64</v>
      </c>
      <c r="H89" s="10">
        <v>0.13669999999999999</v>
      </c>
      <c r="I89" s="10">
        <v>15.04</v>
      </c>
      <c r="J89" s="10">
        <v>21.9</v>
      </c>
      <c r="K89" s="10">
        <v>0.33079999999999998</v>
      </c>
      <c r="L89" s="10">
        <v>1.1599999999999999E-2</v>
      </c>
      <c r="M89" s="10">
        <v>0.11409999999999999</v>
      </c>
      <c r="N89" s="10">
        <v>99.556100000000001</v>
      </c>
      <c r="O89" s="9">
        <f t="shared" si="1"/>
        <v>80.149060877898549</v>
      </c>
    </row>
    <row r="90" spans="2:15" x14ac:dyDescent="0.35">
      <c r="B90" s="3" t="s">
        <v>313</v>
      </c>
      <c r="C90" s="3">
        <v>11</v>
      </c>
      <c r="D90" s="9">
        <v>50.48</v>
      </c>
      <c r="E90" s="10">
        <v>0.71330000000000005</v>
      </c>
      <c r="F90" s="10">
        <v>4.57</v>
      </c>
      <c r="G90" s="10">
        <v>7.21</v>
      </c>
      <c r="H90" s="10">
        <v>0.1242</v>
      </c>
      <c r="I90" s="10">
        <v>14.73</v>
      </c>
      <c r="J90" s="10">
        <v>22.08</v>
      </c>
      <c r="K90" s="10">
        <v>0.35809999999999997</v>
      </c>
      <c r="L90" s="10"/>
      <c r="M90" s="10">
        <v>4.7600000000000003E-2</v>
      </c>
      <c r="N90" s="10">
        <v>100.3159</v>
      </c>
      <c r="O90" s="9">
        <f t="shared" si="1"/>
        <v>78.456205645011522</v>
      </c>
    </row>
    <row r="91" spans="2:15" x14ac:dyDescent="0.35">
      <c r="B91" s="3" t="s">
        <v>313</v>
      </c>
      <c r="C91" s="3" t="s">
        <v>162</v>
      </c>
      <c r="D91" s="9">
        <v>52.85</v>
      </c>
      <c r="E91" s="10">
        <v>0.35970000000000002</v>
      </c>
      <c r="F91" s="10">
        <v>2.4900000000000002</v>
      </c>
      <c r="G91" s="10">
        <v>5.12</v>
      </c>
      <c r="H91" s="10">
        <v>0.10539999999999999</v>
      </c>
      <c r="I91" s="10">
        <v>16.21</v>
      </c>
      <c r="J91" s="10">
        <v>22.37</v>
      </c>
      <c r="K91" s="10">
        <v>0.2702</v>
      </c>
      <c r="L91" s="10">
        <v>1.6E-2</v>
      </c>
      <c r="M91" s="10">
        <v>0.25309999999999999</v>
      </c>
      <c r="N91" s="10">
        <v>100.0463</v>
      </c>
      <c r="O91" s="9">
        <f t="shared" si="1"/>
        <v>84.947756479258231</v>
      </c>
    </row>
    <row r="92" spans="2:15" x14ac:dyDescent="0.35">
      <c r="B92" s="3" t="s">
        <v>313</v>
      </c>
      <c r="C92" s="3" t="s">
        <v>163</v>
      </c>
      <c r="D92" s="9">
        <v>51.8</v>
      </c>
      <c r="E92" s="10">
        <v>0.55649999999999999</v>
      </c>
      <c r="F92" s="10">
        <v>3.69</v>
      </c>
      <c r="G92" s="10">
        <v>5.71</v>
      </c>
      <c r="H92" s="10">
        <v>0.13700000000000001</v>
      </c>
      <c r="I92" s="10">
        <v>15.63</v>
      </c>
      <c r="J92" s="10">
        <v>22.39</v>
      </c>
      <c r="K92" s="10">
        <v>0.316</v>
      </c>
      <c r="L92" s="10">
        <v>1.23E-2</v>
      </c>
      <c r="M92" s="10">
        <v>0.36549999999999999</v>
      </c>
      <c r="N92" s="10">
        <v>100.6147</v>
      </c>
      <c r="O92" s="9">
        <f t="shared" si="1"/>
        <v>82.991269023558061</v>
      </c>
    </row>
    <row r="93" spans="2:15" x14ac:dyDescent="0.35">
      <c r="B93" s="3" t="s">
        <v>313</v>
      </c>
      <c r="C93" s="3">
        <v>13</v>
      </c>
      <c r="D93" s="9">
        <v>51.31</v>
      </c>
      <c r="E93" s="10">
        <v>0.61350000000000005</v>
      </c>
      <c r="F93" s="10">
        <v>3.75</v>
      </c>
      <c r="G93" s="10">
        <v>6.52</v>
      </c>
      <c r="H93" s="10">
        <v>0.15459999999999999</v>
      </c>
      <c r="I93" s="10">
        <v>15.28</v>
      </c>
      <c r="J93" s="10">
        <v>21.89</v>
      </c>
      <c r="K93" s="10">
        <v>0.30130000000000001</v>
      </c>
      <c r="L93" s="10"/>
      <c r="M93" s="10">
        <v>0.24690000000000001</v>
      </c>
      <c r="N93" s="10">
        <v>100.06870000000001</v>
      </c>
      <c r="O93" s="9">
        <f t="shared" si="1"/>
        <v>80.685548709293286</v>
      </c>
    </row>
    <row r="94" spans="2:15" x14ac:dyDescent="0.35">
      <c r="B94" s="3" t="s">
        <v>313</v>
      </c>
      <c r="C94" s="3">
        <v>14</v>
      </c>
      <c r="D94" s="9">
        <v>51.32</v>
      </c>
      <c r="E94" s="10">
        <v>0.64370000000000005</v>
      </c>
      <c r="F94" s="10">
        <v>3.85</v>
      </c>
      <c r="G94" s="10">
        <v>6.69</v>
      </c>
      <c r="H94" s="10">
        <v>0.14019999999999999</v>
      </c>
      <c r="I94" s="10">
        <v>15.39</v>
      </c>
      <c r="J94" s="10">
        <v>21.93</v>
      </c>
      <c r="K94" s="10">
        <v>0.3145</v>
      </c>
      <c r="L94" s="10"/>
      <c r="M94" s="10">
        <v>0.1633</v>
      </c>
      <c r="N94" s="10">
        <v>100.4417</v>
      </c>
      <c r="O94" s="9">
        <f t="shared" si="1"/>
        <v>80.394562052154569</v>
      </c>
    </row>
    <row r="95" spans="2:15" x14ac:dyDescent="0.35">
      <c r="B95" s="3" t="s">
        <v>313</v>
      </c>
      <c r="C95" s="3">
        <v>15</v>
      </c>
      <c r="D95" s="9">
        <v>51.86</v>
      </c>
      <c r="E95" s="10">
        <v>0.56469999999999998</v>
      </c>
      <c r="F95" s="10">
        <v>3.33</v>
      </c>
      <c r="G95" s="10">
        <v>6.49</v>
      </c>
      <c r="H95" s="10">
        <v>0.16400000000000001</v>
      </c>
      <c r="I95" s="10">
        <v>15.48</v>
      </c>
      <c r="J95" s="10">
        <v>22.21</v>
      </c>
      <c r="K95" s="10">
        <v>0.30080000000000001</v>
      </c>
      <c r="L95" s="10"/>
      <c r="M95" s="10">
        <v>3.4299999999999997E-2</v>
      </c>
      <c r="N95" s="10">
        <v>100.4397</v>
      </c>
      <c r="O95" s="9">
        <f t="shared" si="1"/>
        <v>80.958591838390376</v>
      </c>
    </row>
    <row r="96" spans="2:15" x14ac:dyDescent="0.35">
      <c r="B96" s="3" t="s">
        <v>313</v>
      </c>
      <c r="C96" s="3">
        <v>16</v>
      </c>
      <c r="D96" s="9">
        <v>52.43</v>
      </c>
      <c r="E96" s="10">
        <v>0.4708</v>
      </c>
      <c r="F96" s="10">
        <v>2.75</v>
      </c>
      <c r="G96" s="10">
        <v>6.78</v>
      </c>
      <c r="H96" s="10">
        <v>0.10440000000000001</v>
      </c>
      <c r="I96" s="10">
        <v>16.05</v>
      </c>
      <c r="J96" s="10">
        <v>21.66</v>
      </c>
      <c r="K96" s="10">
        <v>0.29520000000000002</v>
      </c>
      <c r="L96" s="10">
        <v>1.3100000000000001E-2</v>
      </c>
      <c r="M96" s="10">
        <v>7.3400000000000007E-2</v>
      </c>
      <c r="N96" s="10">
        <v>100.6301</v>
      </c>
      <c r="O96" s="9">
        <f t="shared" si="1"/>
        <v>80.841860425497373</v>
      </c>
    </row>
    <row r="97" spans="2:15" x14ac:dyDescent="0.35">
      <c r="B97" s="3" t="s">
        <v>313</v>
      </c>
      <c r="C97" s="3">
        <v>17</v>
      </c>
      <c r="D97" s="9">
        <v>52.34</v>
      </c>
      <c r="E97" s="10">
        <v>0.45939999999999998</v>
      </c>
      <c r="F97" s="10">
        <v>2.79</v>
      </c>
      <c r="G97" s="10">
        <v>6.6</v>
      </c>
      <c r="H97" s="10">
        <v>0.14269999999999999</v>
      </c>
      <c r="I97" s="10">
        <v>15.79</v>
      </c>
      <c r="J97" s="10">
        <v>21.94</v>
      </c>
      <c r="K97" s="10">
        <v>0.2878</v>
      </c>
      <c r="L97" s="10"/>
      <c r="M97" s="10">
        <v>0.13370000000000001</v>
      </c>
      <c r="N97" s="10">
        <v>100.4836</v>
      </c>
      <c r="O97" s="9">
        <f t="shared" si="1"/>
        <v>81.005116550229317</v>
      </c>
    </row>
    <row r="98" spans="2:15" x14ac:dyDescent="0.35">
      <c r="B98" s="3" t="s">
        <v>313</v>
      </c>
      <c r="C98" s="3">
        <v>18</v>
      </c>
      <c r="D98" s="9">
        <v>51.15</v>
      </c>
      <c r="E98" s="10">
        <v>0.63019999999999998</v>
      </c>
      <c r="F98" s="10">
        <v>3.88</v>
      </c>
      <c r="G98" s="10">
        <v>6.62</v>
      </c>
      <c r="H98" s="10">
        <v>0.16270000000000001</v>
      </c>
      <c r="I98" s="10">
        <v>15.18</v>
      </c>
      <c r="J98" s="10">
        <v>21.9</v>
      </c>
      <c r="K98" s="10">
        <v>0.33029999999999998</v>
      </c>
      <c r="L98" s="10"/>
      <c r="M98" s="10">
        <v>0.18210000000000001</v>
      </c>
      <c r="N98" s="10">
        <v>100.03530000000001</v>
      </c>
      <c r="O98" s="9">
        <f t="shared" si="1"/>
        <v>80.343749074535324</v>
      </c>
    </row>
    <row r="99" spans="2:15" x14ac:dyDescent="0.35">
      <c r="B99" s="3" t="s">
        <v>313</v>
      </c>
      <c r="C99" s="3">
        <v>19</v>
      </c>
      <c r="D99" s="9">
        <v>51.04</v>
      </c>
      <c r="E99" s="10">
        <v>0.65959999999999996</v>
      </c>
      <c r="F99" s="10">
        <v>4.04</v>
      </c>
      <c r="G99" s="10">
        <v>6.88</v>
      </c>
      <c r="H99" s="10">
        <v>0.18740000000000001</v>
      </c>
      <c r="I99" s="10">
        <v>15.21</v>
      </c>
      <c r="J99" s="10">
        <v>21.72</v>
      </c>
      <c r="K99" s="10">
        <v>0.34370000000000001</v>
      </c>
      <c r="L99" s="10"/>
      <c r="M99" s="10">
        <v>0.2024</v>
      </c>
      <c r="N99" s="10">
        <v>100.2882</v>
      </c>
      <c r="O99" s="9">
        <f t="shared" si="1"/>
        <v>79.760139850722695</v>
      </c>
    </row>
    <row r="100" spans="2:15" x14ac:dyDescent="0.35">
      <c r="B100" s="4" t="s">
        <v>313</v>
      </c>
      <c r="C100" s="4">
        <v>20</v>
      </c>
      <c r="D100" s="8">
        <v>49.61</v>
      </c>
      <c r="E100" s="2">
        <v>0.97550000000000003</v>
      </c>
      <c r="F100" s="2">
        <v>5.21</v>
      </c>
      <c r="G100" s="2">
        <v>7.61</v>
      </c>
      <c r="H100" s="2">
        <v>0.1278</v>
      </c>
      <c r="I100" s="2">
        <v>14.32</v>
      </c>
      <c r="J100" s="2">
        <v>21.85</v>
      </c>
      <c r="K100" s="2">
        <v>0.30249999999999999</v>
      </c>
      <c r="L100" s="2"/>
      <c r="M100" s="2">
        <v>5.0999999999999997E-2</v>
      </c>
      <c r="N100" s="2">
        <v>100.0587</v>
      </c>
      <c r="O100" s="8">
        <f t="shared" si="1"/>
        <v>77.033955029999262</v>
      </c>
    </row>
    <row r="101" spans="2:15" x14ac:dyDescent="0.35">
      <c r="B101" s="3" t="s">
        <v>22</v>
      </c>
      <c r="C101" s="3" t="s">
        <v>159</v>
      </c>
      <c r="D101" s="9">
        <v>53.62</v>
      </c>
      <c r="E101" s="10">
        <v>0.13730000000000001</v>
      </c>
      <c r="F101" s="10">
        <v>1.6339999999999999</v>
      </c>
      <c r="G101" s="10">
        <v>3.5</v>
      </c>
      <c r="H101" s="10">
        <v>8.9099999999999999E-2</v>
      </c>
      <c r="I101" s="10">
        <v>17.52</v>
      </c>
      <c r="J101" s="10">
        <v>22.34</v>
      </c>
      <c r="K101" s="10">
        <v>0.2145</v>
      </c>
      <c r="L101" s="10">
        <v>5.0700000000000002E-2</v>
      </c>
      <c r="M101" s="10">
        <v>0.83630000000000004</v>
      </c>
      <c r="N101" s="10">
        <v>99.943299999999994</v>
      </c>
      <c r="O101" s="9">
        <f t="shared" si="1"/>
        <v>89.922252014745908</v>
      </c>
    </row>
    <row r="102" spans="2:15" x14ac:dyDescent="0.35">
      <c r="B102" s="3" t="s">
        <v>22</v>
      </c>
      <c r="C102" s="3" t="s">
        <v>164</v>
      </c>
      <c r="D102" s="9">
        <v>53.7</v>
      </c>
      <c r="E102" s="10">
        <v>0.14799999999999999</v>
      </c>
      <c r="F102" s="10">
        <v>1.6218999999999999</v>
      </c>
      <c r="G102" s="10">
        <v>3.92</v>
      </c>
      <c r="H102" s="10">
        <v>0.10050000000000001</v>
      </c>
      <c r="I102" s="10">
        <v>17.350000000000001</v>
      </c>
      <c r="J102" s="10">
        <v>22.75</v>
      </c>
      <c r="K102" s="10">
        <v>0.1842</v>
      </c>
      <c r="L102" s="10">
        <v>3.39E-2</v>
      </c>
      <c r="M102" s="10">
        <v>0.58099999999999996</v>
      </c>
      <c r="N102" s="10">
        <v>100.38939999999999</v>
      </c>
      <c r="O102" s="9">
        <f t="shared" si="1"/>
        <v>88.750809136605184</v>
      </c>
    </row>
    <row r="103" spans="2:15" x14ac:dyDescent="0.35">
      <c r="B103" s="3" t="s">
        <v>22</v>
      </c>
      <c r="C103" s="3" t="s">
        <v>165</v>
      </c>
      <c r="D103" s="9">
        <v>51.22</v>
      </c>
      <c r="E103" s="10">
        <v>0.34989999999999999</v>
      </c>
      <c r="F103" s="10">
        <v>4.1500000000000004</v>
      </c>
      <c r="G103" s="10">
        <v>7.06</v>
      </c>
      <c r="H103" s="10">
        <v>0.14299999999999999</v>
      </c>
      <c r="I103" s="10">
        <v>15.51</v>
      </c>
      <c r="J103" s="10">
        <v>21.34</v>
      </c>
      <c r="K103" s="10">
        <v>0.2928</v>
      </c>
      <c r="L103" s="10"/>
      <c r="M103" s="10">
        <v>0.12820000000000001</v>
      </c>
      <c r="N103" s="10">
        <v>100.1938</v>
      </c>
      <c r="O103" s="9">
        <f t="shared" si="1"/>
        <v>79.658334758591636</v>
      </c>
    </row>
    <row r="104" spans="2:15" x14ac:dyDescent="0.35">
      <c r="B104" s="3" t="s">
        <v>22</v>
      </c>
      <c r="C104" s="3" t="s">
        <v>161</v>
      </c>
      <c r="D104" s="9">
        <v>52.68</v>
      </c>
      <c r="E104" s="10">
        <v>0.2039</v>
      </c>
      <c r="F104" s="10">
        <v>2.4500000000000002</v>
      </c>
      <c r="G104" s="10">
        <v>4.92</v>
      </c>
      <c r="H104" s="10">
        <v>0.1201</v>
      </c>
      <c r="I104" s="10">
        <v>17.43</v>
      </c>
      <c r="J104" s="10">
        <v>21.4</v>
      </c>
      <c r="K104" s="10">
        <v>0.25919999999999999</v>
      </c>
      <c r="L104" s="10"/>
      <c r="M104" s="10">
        <v>0.45900000000000002</v>
      </c>
      <c r="N104" s="10">
        <v>99.926199999999994</v>
      </c>
      <c r="O104" s="9">
        <f t="shared" si="1"/>
        <v>86.329366345297458</v>
      </c>
    </row>
    <row r="105" spans="2:15" x14ac:dyDescent="0.35">
      <c r="B105" s="3" t="s">
        <v>22</v>
      </c>
      <c r="C105" s="3" t="s">
        <v>166</v>
      </c>
      <c r="D105" s="9">
        <v>50.02</v>
      </c>
      <c r="E105" s="10">
        <v>0.45469999999999999</v>
      </c>
      <c r="F105" s="10">
        <v>5.07</v>
      </c>
      <c r="G105" s="10">
        <v>8.17</v>
      </c>
      <c r="H105" s="10">
        <v>0.18099999999999999</v>
      </c>
      <c r="I105" s="10">
        <v>14.8</v>
      </c>
      <c r="J105" s="10">
        <v>21.38</v>
      </c>
      <c r="K105" s="10">
        <v>0.3085</v>
      </c>
      <c r="L105" s="10">
        <v>6.0000000000000001E-3</v>
      </c>
      <c r="M105" s="10">
        <v>0.123</v>
      </c>
      <c r="N105" s="10">
        <v>100.51309999999999</v>
      </c>
      <c r="O105" s="9">
        <f t="shared" si="1"/>
        <v>76.354131955610868</v>
      </c>
    </row>
    <row r="106" spans="2:15" x14ac:dyDescent="0.35">
      <c r="B106" s="3" t="s">
        <v>22</v>
      </c>
      <c r="C106" s="3" t="s">
        <v>167</v>
      </c>
      <c r="D106" s="9">
        <v>53.42</v>
      </c>
      <c r="E106" s="10">
        <v>0.18279999999999999</v>
      </c>
      <c r="F106" s="10">
        <v>2.0299999999999998</v>
      </c>
      <c r="G106" s="10">
        <v>4.76</v>
      </c>
      <c r="H106" s="10">
        <v>0.10580000000000001</v>
      </c>
      <c r="I106" s="10">
        <v>16.649999999999999</v>
      </c>
      <c r="J106" s="10">
        <v>23.21</v>
      </c>
      <c r="K106" s="10">
        <v>0.1852</v>
      </c>
      <c r="L106" s="10">
        <v>2.41E-2</v>
      </c>
      <c r="M106" s="10">
        <v>0.18479999999999999</v>
      </c>
      <c r="N106" s="10">
        <v>100.779</v>
      </c>
      <c r="O106" s="9">
        <f t="shared" si="1"/>
        <v>86.178531711327025</v>
      </c>
    </row>
    <row r="107" spans="2:15" x14ac:dyDescent="0.35">
      <c r="B107" s="3" t="s">
        <v>22</v>
      </c>
      <c r="C107" s="3" t="s">
        <v>168</v>
      </c>
      <c r="D107" s="9">
        <v>49.91</v>
      </c>
      <c r="E107" s="10">
        <v>0.80479999999999996</v>
      </c>
      <c r="F107" s="10">
        <v>5.0999999999999996</v>
      </c>
      <c r="G107" s="10">
        <v>7.49</v>
      </c>
      <c r="H107" s="10">
        <v>0.2036</v>
      </c>
      <c r="I107" s="10">
        <v>14.86</v>
      </c>
      <c r="J107" s="10">
        <v>21.62</v>
      </c>
      <c r="K107" s="10">
        <v>0.29430000000000001</v>
      </c>
      <c r="L107" s="10">
        <v>1.14E-2</v>
      </c>
      <c r="M107" s="10">
        <v>7.6499999999999999E-2</v>
      </c>
      <c r="N107" s="10">
        <v>100.37050000000001</v>
      </c>
      <c r="O107" s="9">
        <f t="shared" si="1"/>
        <v>77.956612157645878</v>
      </c>
    </row>
    <row r="108" spans="2:15" x14ac:dyDescent="0.35">
      <c r="B108" s="3" t="s">
        <v>22</v>
      </c>
      <c r="C108" s="3">
        <v>5</v>
      </c>
      <c r="D108" s="9">
        <v>51.17</v>
      </c>
      <c r="E108" s="10">
        <v>0.45150000000000001</v>
      </c>
      <c r="F108" s="10">
        <v>4.0199999999999996</v>
      </c>
      <c r="G108" s="10">
        <v>7.95</v>
      </c>
      <c r="H108" s="10">
        <v>0.22009999999999999</v>
      </c>
      <c r="I108" s="10">
        <v>14.89</v>
      </c>
      <c r="J108" s="10">
        <v>21.82</v>
      </c>
      <c r="K108" s="10">
        <v>0.2681</v>
      </c>
      <c r="L108" s="10">
        <v>1.6199999999999999E-2</v>
      </c>
      <c r="M108" s="10">
        <v>9.1300000000000006E-2</v>
      </c>
      <c r="N108" s="10">
        <v>100.90309999999999</v>
      </c>
      <c r="O108" s="9">
        <f t="shared" si="1"/>
        <v>76.95112303524219</v>
      </c>
    </row>
    <row r="109" spans="2:15" x14ac:dyDescent="0.35">
      <c r="B109" s="3" t="s">
        <v>22</v>
      </c>
      <c r="C109" s="3" t="s">
        <v>136</v>
      </c>
      <c r="D109" s="9">
        <v>51.1</v>
      </c>
      <c r="E109" s="10">
        <v>0.29620000000000002</v>
      </c>
      <c r="F109" s="10">
        <v>4.32</v>
      </c>
      <c r="G109" s="10">
        <v>6.89</v>
      </c>
      <c r="H109" s="10">
        <v>0.15129999999999999</v>
      </c>
      <c r="I109" s="10">
        <v>15.56</v>
      </c>
      <c r="J109" s="10">
        <v>21.65</v>
      </c>
      <c r="K109" s="10">
        <v>0.32390000000000002</v>
      </c>
      <c r="L109" s="10"/>
      <c r="M109" s="10">
        <v>0.52649999999999997</v>
      </c>
      <c r="N109" s="10">
        <v>100.8189</v>
      </c>
      <c r="O109" s="9">
        <f t="shared" si="1"/>
        <v>80.10178204199147</v>
      </c>
    </row>
    <row r="110" spans="2:15" x14ac:dyDescent="0.35">
      <c r="B110" s="3" t="s">
        <v>22</v>
      </c>
      <c r="C110" s="3" t="s">
        <v>137</v>
      </c>
      <c r="D110" s="9">
        <v>49.67</v>
      </c>
      <c r="E110" s="10">
        <v>0.46200000000000002</v>
      </c>
      <c r="F110" s="10">
        <v>5.59</v>
      </c>
      <c r="G110" s="10">
        <v>8.5</v>
      </c>
      <c r="H110" s="10">
        <v>0.1021</v>
      </c>
      <c r="I110" s="10">
        <v>14.34</v>
      </c>
      <c r="J110" s="10">
        <v>21.26</v>
      </c>
      <c r="K110" s="10">
        <v>0.31209999999999999</v>
      </c>
      <c r="L110" s="10"/>
      <c r="M110" s="10">
        <v>0.1016</v>
      </c>
      <c r="N110" s="10">
        <v>100.34</v>
      </c>
      <c r="O110" s="9">
        <f t="shared" si="1"/>
        <v>75.04515788981432</v>
      </c>
    </row>
    <row r="111" spans="2:15" x14ac:dyDescent="0.35">
      <c r="B111" s="3" t="s">
        <v>22</v>
      </c>
      <c r="C111" s="3" t="s">
        <v>145</v>
      </c>
      <c r="D111" s="9">
        <v>52.93</v>
      </c>
      <c r="E111" s="10">
        <v>0.16289999999999999</v>
      </c>
      <c r="F111" s="10">
        <v>1.8777999999999999</v>
      </c>
      <c r="G111" s="10">
        <v>4.91</v>
      </c>
      <c r="H111" s="10">
        <v>9.2899999999999996E-2</v>
      </c>
      <c r="I111" s="10">
        <v>16.649999999999999</v>
      </c>
      <c r="J111" s="10">
        <v>23.29</v>
      </c>
      <c r="K111" s="10">
        <v>0.1578</v>
      </c>
      <c r="L111" s="10">
        <v>1.6400000000000001E-2</v>
      </c>
      <c r="M111" s="10">
        <v>0.22650000000000001</v>
      </c>
      <c r="N111" s="10">
        <v>100.3143</v>
      </c>
      <c r="O111" s="9">
        <f t="shared" si="1"/>
        <v>85.804808463681098</v>
      </c>
    </row>
    <row r="112" spans="2:15" x14ac:dyDescent="0.35">
      <c r="B112" s="3" t="s">
        <v>22</v>
      </c>
      <c r="C112" s="3" t="s">
        <v>146</v>
      </c>
      <c r="D112" s="9">
        <v>51.5</v>
      </c>
      <c r="E112" s="10">
        <v>0.248</v>
      </c>
      <c r="F112" s="10">
        <v>2.95</v>
      </c>
      <c r="G112" s="10">
        <v>6.61</v>
      </c>
      <c r="H112" s="10">
        <v>0.14199999999999999</v>
      </c>
      <c r="I112" s="10">
        <v>15.6</v>
      </c>
      <c r="J112" s="10">
        <v>22.85</v>
      </c>
      <c r="K112" s="10">
        <v>0.1782</v>
      </c>
      <c r="L112" s="10"/>
      <c r="M112" s="10"/>
      <c r="N112" s="10">
        <v>100.07810000000001</v>
      </c>
      <c r="O112" s="9">
        <f t="shared" si="1"/>
        <v>80.794663746824043</v>
      </c>
    </row>
    <row r="113" spans="2:15" x14ac:dyDescent="0.35">
      <c r="B113" s="3" t="s">
        <v>22</v>
      </c>
      <c r="C113" s="3">
        <v>8</v>
      </c>
      <c r="D113" s="9">
        <v>50.17</v>
      </c>
      <c r="E113" s="10">
        <v>0.40610000000000002</v>
      </c>
      <c r="F113" s="10">
        <v>4.97</v>
      </c>
      <c r="G113" s="10">
        <v>7.74</v>
      </c>
      <c r="H113" s="10">
        <v>0.15390000000000001</v>
      </c>
      <c r="I113" s="10">
        <v>14.88</v>
      </c>
      <c r="J113" s="10">
        <v>21.82</v>
      </c>
      <c r="K113" s="10">
        <v>0.28499999999999998</v>
      </c>
      <c r="L113" s="10">
        <v>4.9599999999999998E-2</v>
      </c>
      <c r="M113" s="10">
        <v>0.30449999999999999</v>
      </c>
      <c r="N113" s="10">
        <v>100.779</v>
      </c>
      <c r="O113" s="9">
        <f t="shared" si="1"/>
        <v>77.410755268790481</v>
      </c>
    </row>
    <row r="114" spans="2:15" x14ac:dyDescent="0.35">
      <c r="B114" s="3" t="s">
        <v>22</v>
      </c>
      <c r="C114" s="3" t="s">
        <v>169</v>
      </c>
      <c r="D114" s="9">
        <v>52.89</v>
      </c>
      <c r="E114" s="10">
        <v>0.29949999999999999</v>
      </c>
      <c r="F114" s="10">
        <v>2.2400000000000002</v>
      </c>
      <c r="G114" s="10">
        <v>8.94</v>
      </c>
      <c r="H114" s="10">
        <v>0.24299999999999999</v>
      </c>
      <c r="I114" s="10">
        <v>16.02</v>
      </c>
      <c r="J114" s="10">
        <v>20.09</v>
      </c>
      <c r="K114" s="10">
        <v>0.22559999999999999</v>
      </c>
      <c r="L114" s="10">
        <v>3.7100000000000001E-2</v>
      </c>
      <c r="M114" s="10">
        <v>7.0599999999999996E-2</v>
      </c>
      <c r="N114" s="10">
        <v>101.0577</v>
      </c>
      <c r="O114" s="9">
        <f t="shared" si="1"/>
        <v>76.157572278293756</v>
      </c>
    </row>
    <row r="115" spans="2:15" x14ac:dyDescent="0.35">
      <c r="B115" s="3" t="s">
        <v>22</v>
      </c>
      <c r="C115" s="3" t="s">
        <v>170</v>
      </c>
      <c r="D115" s="9">
        <v>53.12</v>
      </c>
      <c r="E115" s="10">
        <v>0.35830000000000001</v>
      </c>
      <c r="F115" s="10">
        <v>2.4500000000000002</v>
      </c>
      <c r="G115" s="10">
        <v>5.33</v>
      </c>
      <c r="H115" s="10">
        <v>0.12959999999999999</v>
      </c>
      <c r="I115" s="10">
        <v>16.600000000000001</v>
      </c>
      <c r="J115" s="10">
        <v>22.35</v>
      </c>
      <c r="K115" s="10">
        <v>0.20530000000000001</v>
      </c>
      <c r="L115" s="10">
        <v>1.26E-2</v>
      </c>
      <c r="M115" s="10">
        <v>0.28649999999999998</v>
      </c>
      <c r="N115" s="10">
        <v>100.85420000000001</v>
      </c>
      <c r="O115" s="9">
        <f t="shared" si="1"/>
        <v>84.736562896094583</v>
      </c>
    </row>
    <row r="116" spans="2:15" x14ac:dyDescent="0.35">
      <c r="B116" s="3" t="s">
        <v>22</v>
      </c>
      <c r="C116" s="3" t="s">
        <v>171</v>
      </c>
      <c r="D116" s="9">
        <v>52.5</v>
      </c>
      <c r="E116" s="10">
        <v>0.31</v>
      </c>
      <c r="F116" s="10">
        <v>2.91</v>
      </c>
      <c r="G116" s="10">
        <v>7.79</v>
      </c>
      <c r="H116" s="10">
        <v>0.16800000000000001</v>
      </c>
      <c r="I116" s="10">
        <v>16.11</v>
      </c>
      <c r="J116" s="10">
        <v>20.65</v>
      </c>
      <c r="K116" s="10">
        <v>0.2571</v>
      </c>
      <c r="L116" s="10">
        <v>1.5800000000000002E-2</v>
      </c>
      <c r="M116" s="10">
        <v>0.18149999999999999</v>
      </c>
      <c r="N116" s="10">
        <v>100.89230000000001</v>
      </c>
      <c r="O116" s="9">
        <f t="shared" si="1"/>
        <v>78.66139834683851</v>
      </c>
    </row>
    <row r="117" spans="2:15" x14ac:dyDescent="0.35">
      <c r="B117" s="3" t="s">
        <v>22</v>
      </c>
      <c r="C117" s="3" t="s">
        <v>172</v>
      </c>
      <c r="D117" s="9">
        <v>50.62</v>
      </c>
      <c r="E117" s="10">
        <v>0.60399999999999998</v>
      </c>
      <c r="F117" s="10">
        <v>3.8</v>
      </c>
      <c r="G117" s="10">
        <v>9.34</v>
      </c>
      <c r="H117" s="10">
        <v>0.2495</v>
      </c>
      <c r="I117" s="10">
        <v>14.63</v>
      </c>
      <c r="J117" s="10">
        <v>20.9</v>
      </c>
      <c r="K117" s="10">
        <v>0.3276</v>
      </c>
      <c r="L117" s="10"/>
      <c r="M117" s="10"/>
      <c r="N117" s="10">
        <v>100.47629999999999</v>
      </c>
      <c r="O117" s="9">
        <f t="shared" si="1"/>
        <v>73.629570932478615</v>
      </c>
    </row>
    <row r="118" spans="2:15" x14ac:dyDescent="0.35">
      <c r="B118" s="3" t="s">
        <v>22</v>
      </c>
      <c r="C118" s="3">
        <v>11</v>
      </c>
      <c r="D118" s="9">
        <v>53.79</v>
      </c>
      <c r="E118" s="10">
        <v>0.1255</v>
      </c>
      <c r="F118" s="10">
        <v>1.6910000000000001</v>
      </c>
      <c r="G118" s="10">
        <v>4.9000000000000004</v>
      </c>
      <c r="H118" s="10">
        <v>9.5899999999999999E-2</v>
      </c>
      <c r="I118" s="10">
        <v>16.739999999999998</v>
      </c>
      <c r="J118" s="10">
        <v>23.01</v>
      </c>
      <c r="K118" s="10">
        <v>0.1666</v>
      </c>
      <c r="L118" s="10">
        <v>2.46E-2</v>
      </c>
      <c r="M118" s="10">
        <v>0.56330000000000002</v>
      </c>
      <c r="N118" s="10">
        <v>101.10680000000001</v>
      </c>
      <c r="O118" s="9">
        <f t="shared" si="1"/>
        <v>85.895061477104591</v>
      </c>
    </row>
    <row r="119" spans="2:15" x14ac:dyDescent="0.35">
      <c r="B119" s="3" t="s">
        <v>22</v>
      </c>
      <c r="C119" s="3" t="s">
        <v>148</v>
      </c>
      <c r="D119" s="9">
        <v>54.35</v>
      </c>
      <c r="E119" s="10">
        <v>0.16700000000000001</v>
      </c>
      <c r="F119" s="10">
        <v>1.6214999999999999</v>
      </c>
      <c r="G119" s="10">
        <v>4.24</v>
      </c>
      <c r="H119" s="10">
        <v>9.9900000000000003E-2</v>
      </c>
      <c r="I119" s="10">
        <v>17.399999999999999</v>
      </c>
      <c r="J119" s="10">
        <v>22.85</v>
      </c>
      <c r="K119" s="10">
        <v>0.1825</v>
      </c>
      <c r="L119" s="10"/>
      <c r="M119" s="10">
        <v>0.54449999999999998</v>
      </c>
      <c r="N119" s="10">
        <v>101.45529999999999</v>
      </c>
      <c r="O119" s="9">
        <f t="shared" si="1"/>
        <v>87.973704644671116</v>
      </c>
    </row>
    <row r="120" spans="2:15" x14ac:dyDescent="0.35">
      <c r="B120" s="3" t="s">
        <v>22</v>
      </c>
      <c r="C120" s="3" t="s">
        <v>115</v>
      </c>
      <c r="D120" s="9">
        <v>51.45</v>
      </c>
      <c r="E120" s="10">
        <v>0.38059999999999999</v>
      </c>
      <c r="F120" s="10">
        <v>3.7</v>
      </c>
      <c r="G120" s="10">
        <v>8.09</v>
      </c>
      <c r="H120" s="10">
        <v>0.1996</v>
      </c>
      <c r="I120" s="10">
        <v>15.84</v>
      </c>
      <c r="J120" s="10">
        <v>20.84</v>
      </c>
      <c r="K120" s="10">
        <v>0.30680000000000002</v>
      </c>
      <c r="L120" s="10">
        <v>1.9900000000000001E-2</v>
      </c>
      <c r="M120" s="10">
        <v>6.7100000000000007E-2</v>
      </c>
      <c r="N120" s="10">
        <v>100.8939</v>
      </c>
      <c r="O120" s="9">
        <f t="shared" si="1"/>
        <v>77.72903654124255</v>
      </c>
    </row>
    <row r="121" spans="2:15" x14ac:dyDescent="0.35">
      <c r="B121" s="3" t="s">
        <v>22</v>
      </c>
      <c r="C121" s="3" t="s">
        <v>173</v>
      </c>
      <c r="D121" s="9">
        <v>54.06</v>
      </c>
      <c r="E121" s="10">
        <v>0.16589999999999999</v>
      </c>
      <c r="F121" s="10">
        <v>1.3887</v>
      </c>
      <c r="G121" s="10">
        <v>4.3</v>
      </c>
      <c r="H121" s="10">
        <v>7.0699999999999999E-2</v>
      </c>
      <c r="I121" s="10">
        <v>17.399999999999999</v>
      </c>
      <c r="J121" s="10">
        <v>22.54</v>
      </c>
      <c r="K121" s="10">
        <v>0.15670000000000001</v>
      </c>
      <c r="L121" s="10">
        <v>1.4200000000000001E-2</v>
      </c>
      <c r="M121" s="10">
        <v>0.4975</v>
      </c>
      <c r="N121" s="10">
        <v>100.5943</v>
      </c>
      <c r="O121" s="9">
        <f t="shared" si="1"/>
        <v>87.824242341215424</v>
      </c>
    </row>
    <row r="122" spans="2:15" x14ac:dyDescent="0.35">
      <c r="B122" s="4" t="s">
        <v>22</v>
      </c>
      <c r="C122" s="4" t="s">
        <v>174</v>
      </c>
      <c r="D122" s="8">
        <v>51.72</v>
      </c>
      <c r="E122" s="2">
        <v>0.36509999999999998</v>
      </c>
      <c r="F122" s="2">
        <v>3.41</v>
      </c>
      <c r="G122" s="2">
        <v>7.83</v>
      </c>
      <c r="H122" s="2">
        <v>0.17549999999999999</v>
      </c>
      <c r="I122" s="2">
        <v>15.8</v>
      </c>
      <c r="J122" s="2">
        <v>20.96</v>
      </c>
      <c r="K122" s="2">
        <v>0.31009999999999999</v>
      </c>
      <c r="L122" s="2"/>
      <c r="M122" s="2">
        <v>7.6100000000000001E-2</v>
      </c>
      <c r="N122" s="2">
        <v>100.6468</v>
      </c>
      <c r="O122" s="8">
        <f t="shared" si="1"/>
        <v>78.246389090692148</v>
      </c>
    </row>
    <row r="123" spans="2:15" x14ac:dyDescent="0.35">
      <c r="B123" s="3" t="s">
        <v>29</v>
      </c>
      <c r="C123" s="3">
        <v>1</v>
      </c>
      <c r="D123" s="9">
        <v>51.17</v>
      </c>
      <c r="E123" s="10">
        <v>0.73450000000000004</v>
      </c>
      <c r="F123" s="10">
        <v>4.24</v>
      </c>
      <c r="G123" s="10">
        <v>6.86</v>
      </c>
      <c r="H123" s="10">
        <v>0.23530000000000001</v>
      </c>
      <c r="I123" s="10">
        <v>15.14</v>
      </c>
      <c r="J123" s="10">
        <v>22</v>
      </c>
      <c r="K123" s="10">
        <v>0.33829999999999999</v>
      </c>
      <c r="L123" s="10">
        <v>3.0800000000000001E-2</v>
      </c>
      <c r="M123" s="10">
        <v>0.1231</v>
      </c>
      <c r="N123" s="10">
        <v>100.8719</v>
      </c>
      <c r="O123" s="9">
        <f t="shared" si="1"/>
        <v>79.732655654607271</v>
      </c>
    </row>
    <row r="124" spans="2:15" x14ac:dyDescent="0.35">
      <c r="B124" s="3" t="s">
        <v>29</v>
      </c>
      <c r="C124" s="3">
        <v>2</v>
      </c>
      <c r="D124" s="9">
        <v>52.2</v>
      </c>
      <c r="E124" s="10">
        <v>0.48849999999999999</v>
      </c>
      <c r="F124" s="10">
        <v>2.81</v>
      </c>
      <c r="G124" s="10">
        <v>6.49</v>
      </c>
      <c r="H124" s="10">
        <v>0.1195</v>
      </c>
      <c r="I124" s="10">
        <v>15.9</v>
      </c>
      <c r="J124" s="10">
        <v>22.11</v>
      </c>
      <c r="K124" s="10">
        <v>0.25540000000000002</v>
      </c>
      <c r="L124" s="10"/>
      <c r="M124" s="10">
        <v>4.9299999999999997E-2</v>
      </c>
      <c r="N124" s="10">
        <v>100.4226</v>
      </c>
      <c r="O124" s="9">
        <f t="shared" si="1"/>
        <v>81.367856364803288</v>
      </c>
    </row>
    <row r="125" spans="2:15" x14ac:dyDescent="0.35">
      <c r="B125" s="3" t="s">
        <v>29</v>
      </c>
      <c r="C125" s="3">
        <v>3</v>
      </c>
      <c r="D125" s="9">
        <v>52.92</v>
      </c>
      <c r="E125" s="10">
        <v>0.45479999999999998</v>
      </c>
      <c r="F125" s="10">
        <v>2.64</v>
      </c>
      <c r="G125" s="10">
        <v>6.17</v>
      </c>
      <c r="H125" s="10">
        <v>0.124</v>
      </c>
      <c r="I125" s="10">
        <v>16.05</v>
      </c>
      <c r="J125" s="10">
        <v>22.18</v>
      </c>
      <c r="K125" s="10">
        <v>0.26279999999999998</v>
      </c>
      <c r="L125" s="10">
        <v>1.4200000000000001E-2</v>
      </c>
      <c r="M125" s="10">
        <v>0.1037</v>
      </c>
      <c r="N125" s="10">
        <v>100.9194</v>
      </c>
      <c r="O125" s="9">
        <f t="shared" si="1"/>
        <v>82.259744851258816</v>
      </c>
    </row>
    <row r="126" spans="2:15" x14ac:dyDescent="0.35">
      <c r="B126" s="3" t="s">
        <v>29</v>
      </c>
      <c r="C126" s="3">
        <v>4</v>
      </c>
      <c r="D126" s="9">
        <v>51.88</v>
      </c>
      <c r="E126" s="10">
        <v>0.5474</v>
      </c>
      <c r="F126" s="10">
        <v>3.06</v>
      </c>
      <c r="G126" s="10">
        <v>6.66</v>
      </c>
      <c r="H126" s="10">
        <v>0.1145</v>
      </c>
      <c r="I126" s="10">
        <v>15.61</v>
      </c>
      <c r="J126" s="10">
        <v>22.07</v>
      </c>
      <c r="K126" s="10">
        <v>0.29470000000000002</v>
      </c>
      <c r="L126" s="10"/>
      <c r="M126" s="10">
        <v>3.6200000000000003E-2</v>
      </c>
      <c r="N126" s="10">
        <v>100.2764</v>
      </c>
      <c r="O126" s="9">
        <f t="shared" si="1"/>
        <v>80.687447423227781</v>
      </c>
    </row>
    <row r="127" spans="2:15" x14ac:dyDescent="0.35">
      <c r="B127" s="3" t="s">
        <v>29</v>
      </c>
      <c r="C127" s="3">
        <v>5</v>
      </c>
      <c r="D127" s="9">
        <v>51.76</v>
      </c>
      <c r="E127" s="10">
        <v>0.56589999999999996</v>
      </c>
      <c r="F127" s="10">
        <v>3.52</v>
      </c>
      <c r="G127" s="10">
        <v>6.53</v>
      </c>
      <c r="H127" s="10">
        <v>0.13600000000000001</v>
      </c>
      <c r="I127" s="10">
        <v>15.6</v>
      </c>
      <c r="J127" s="10">
        <v>22.22</v>
      </c>
      <c r="K127" s="10">
        <v>0.30430000000000001</v>
      </c>
      <c r="L127" s="10">
        <v>1.0800000000000001E-2</v>
      </c>
      <c r="M127" s="10">
        <v>0.1221</v>
      </c>
      <c r="N127" s="10">
        <v>100.771</v>
      </c>
      <c r="O127" s="9">
        <f t="shared" si="1"/>
        <v>80.982900216344433</v>
      </c>
    </row>
    <row r="128" spans="2:15" x14ac:dyDescent="0.35">
      <c r="B128" s="3" t="s">
        <v>29</v>
      </c>
      <c r="C128" s="3">
        <v>6</v>
      </c>
      <c r="D128" s="9">
        <v>52.92</v>
      </c>
      <c r="E128" s="10">
        <v>0.44369999999999998</v>
      </c>
      <c r="F128" s="10">
        <v>2.74</v>
      </c>
      <c r="G128" s="10">
        <v>6.48</v>
      </c>
      <c r="H128" s="10">
        <v>0.17960000000000001</v>
      </c>
      <c r="I128" s="10">
        <v>16.05</v>
      </c>
      <c r="J128" s="10">
        <v>22.04</v>
      </c>
      <c r="K128" s="10">
        <v>0.3009</v>
      </c>
      <c r="L128" s="10">
        <v>1.0500000000000001E-2</v>
      </c>
      <c r="M128" s="10">
        <v>0.1221</v>
      </c>
      <c r="N128" s="10">
        <v>101.2868</v>
      </c>
      <c r="O128" s="9">
        <f t="shared" si="1"/>
        <v>81.533020151155128</v>
      </c>
    </row>
    <row r="129" spans="2:15" x14ac:dyDescent="0.35">
      <c r="B129" s="3" t="s">
        <v>29</v>
      </c>
      <c r="C129" s="3">
        <v>7</v>
      </c>
      <c r="D129" s="9">
        <v>53.48</v>
      </c>
      <c r="E129" s="10">
        <v>0.42930000000000001</v>
      </c>
      <c r="F129" s="10">
        <v>1.8841000000000001</v>
      </c>
      <c r="G129" s="10">
        <v>8.19</v>
      </c>
      <c r="H129" s="10">
        <v>0.34739999999999999</v>
      </c>
      <c r="I129" s="10">
        <v>16.14</v>
      </c>
      <c r="J129" s="10">
        <v>20.71</v>
      </c>
      <c r="K129" s="10">
        <v>0.42049999999999998</v>
      </c>
      <c r="L129" s="10">
        <v>6.0699999999999997E-2</v>
      </c>
      <c r="M129" s="10">
        <v>3.3000000000000002E-2</v>
      </c>
      <c r="N129" s="10">
        <v>101.6949</v>
      </c>
      <c r="O129" s="9">
        <f t="shared" si="1"/>
        <v>77.840960410021992</v>
      </c>
    </row>
    <row r="130" spans="2:15" x14ac:dyDescent="0.35">
      <c r="B130" s="3" t="s">
        <v>29</v>
      </c>
      <c r="C130" s="3" t="s">
        <v>129</v>
      </c>
      <c r="D130" s="9">
        <v>52.39</v>
      </c>
      <c r="E130" s="10">
        <v>0.33260000000000001</v>
      </c>
      <c r="F130" s="10">
        <v>2.86</v>
      </c>
      <c r="G130" s="10">
        <v>8.49</v>
      </c>
      <c r="H130" s="10">
        <v>0.2402</v>
      </c>
      <c r="I130" s="10">
        <v>14.37</v>
      </c>
      <c r="J130" s="10">
        <v>22.03</v>
      </c>
      <c r="K130" s="10">
        <v>0.40189999999999998</v>
      </c>
      <c r="L130" s="10"/>
      <c r="M130" s="10">
        <v>8.0000000000000002E-3</v>
      </c>
      <c r="N130" s="10">
        <v>101.12260000000001</v>
      </c>
      <c r="O130" s="9">
        <f t="shared" si="1"/>
        <v>75.106290758612985</v>
      </c>
    </row>
    <row r="131" spans="2:15" x14ac:dyDescent="0.35">
      <c r="B131" s="3" t="s">
        <v>29</v>
      </c>
      <c r="C131" s="3" t="s">
        <v>130</v>
      </c>
      <c r="D131" s="9">
        <v>52.79</v>
      </c>
      <c r="E131" s="10">
        <v>0.46929999999999999</v>
      </c>
      <c r="F131" s="10">
        <v>2.57</v>
      </c>
      <c r="G131" s="10">
        <v>6.43</v>
      </c>
      <c r="H131" s="10">
        <v>0.13489999999999999</v>
      </c>
      <c r="I131" s="10">
        <v>16.03</v>
      </c>
      <c r="J131" s="10">
        <v>22.24</v>
      </c>
      <c r="K131" s="10">
        <v>0.24399999999999999</v>
      </c>
      <c r="L131" s="10"/>
      <c r="M131" s="10">
        <v>8.7900000000000006E-2</v>
      </c>
      <c r="N131" s="10">
        <v>101.00360000000001</v>
      </c>
      <c r="O131" s="9">
        <f t="shared" si="1"/>
        <v>81.630674426129474</v>
      </c>
    </row>
    <row r="132" spans="2:15" x14ac:dyDescent="0.35">
      <c r="B132" s="3" t="s">
        <v>29</v>
      </c>
      <c r="C132" s="3">
        <v>9</v>
      </c>
      <c r="D132" s="9">
        <v>52.63</v>
      </c>
      <c r="E132" s="10">
        <v>0.45479999999999998</v>
      </c>
      <c r="F132" s="10">
        <v>2.84</v>
      </c>
      <c r="G132" s="10">
        <v>6.15</v>
      </c>
      <c r="H132" s="10">
        <v>0.16370000000000001</v>
      </c>
      <c r="I132" s="10">
        <v>16.04</v>
      </c>
      <c r="J132" s="10">
        <v>22.34</v>
      </c>
      <c r="K132" s="10">
        <v>0.30230000000000001</v>
      </c>
      <c r="L132" s="10"/>
      <c r="M132" s="10">
        <v>0.17510000000000001</v>
      </c>
      <c r="N132" s="10">
        <v>101.0958</v>
      </c>
      <c r="O132" s="9">
        <f t="shared" si="1"/>
        <v>82.297997553399625</v>
      </c>
    </row>
    <row r="133" spans="2:15" x14ac:dyDescent="0.35">
      <c r="B133" s="3" t="s">
        <v>29</v>
      </c>
      <c r="C133" s="3">
        <v>10</v>
      </c>
      <c r="D133" s="9">
        <v>52.67</v>
      </c>
      <c r="E133" s="10">
        <v>0.42680000000000001</v>
      </c>
      <c r="F133" s="10">
        <v>2.8</v>
      </c>
      <c r="G133" s="10">
        <v>6.37</v>
      </c>
      <c r="H133" s="10">
        <v>0.14180000000000001</v>
      </c>
      <c r="I133" s="10">
        <v>16.05</v>
      </c>
      <c r="J133" s="10">
        <v>22.23</v>
      </c>
      <c r="K133" s="10">
        <v>0.2838</v>
      </c>
      <c r="L133" s="10">
        <v>1.49E-2</v>
      </c>
      <c r="M133" s="10">
        <v>0.1095</v>
      </c>
      <c r="N133" s="10">
        <v>101.1011</v>
      </c>
      <c r="O133" s="9">
        <f t="shared" si="1"/>
        <v>81.789415805922189</v>
      </c>
    </row>
    <row r="134" spans="2:15" x14ac:dyDescent="0.35">
      <c r="B134" s="3" t="s">
        <v>29</v>
      </c>
      <c r="C134" s="3">
        <v>11</v>
      </c>
      <c r="D134" s="9">
        <v>50.33</v>
      </c>
      <c r="E134" s="10">
        <v>0.83</v>
      </c>
      <c r="F134" s="10">
        <v>4.53</v>
      </c>
      <c r="G134" s="10">
        <v>7.08</v>
      </c>
      <c r="H134" s="10">
        <v>0.1055</v>
      </c>
      <c r="I134" s="10">
        <v>14.82</v>
      </c>
      <c r="J134" s="10">
        <v>22.29</v>
      </c>
      <c r="K134" s="10">
        <v>0.31659999999999999</v>
      </c>
      <c r="L134" s="10"/>
      <c r="M134" s="10">
        <v>1.9300000000000001E-2</v>
      </c>
      <c r="N134" s="10">
        <v>100.32299999999999</v>
      </c>
      <c r="O134" s="9">
        <f t="shared" ref="O134:O197" si="2">I134/40.305/(I134/40.305+G134/(55.845+16))*100</f>
        <v>78.86386831575652</v>
      </c>
    </row>
    <row r="135" spans="2:15" x14ac:dyDescent="0.35">
      <c r="B135" s="3" t="s">
        <v>29</v>
      </c>
      <c r="C135" s="3" t="s">
        <v>162</v>
      </c>
      <c r="D135" s="9">
        <v>52.33</v>
      </c>
      <c r="E135" s="10">
        <v>0.4642</v>
      </c>
      <c r="F135" s="10">
        <v>2.92</v>
      </c>
      <c r="G135" s="10">
        <v>6.33</v>
      </c>
      <c r="H135" s="10">
        <v>0.16470000000000001</v>
      </c>
      <c r="I135" s="10">
        <v>15.99</v>
      </c>
      <c r="J135" s="10">
        <v>22.25</v>
      </c>
      <c r="K135" s="10">
        <v>0.29360000000000003</v>
      </c>
      <c r="L135" s="10">
        <v>1.18E-2</v>
      </c>
      <c r="M135" s="10">
        <v>0.11459999999999999</v>
      </c>
      <c r="N135" s="10">
        <v>100.8689</v>
      </c>
      <c r="O135" s="9">
        <f t="shared" si="2"/>
        <v>81.827423717470111</v>
      </c>
    </row>
    <row r="136" spans="2:15" x14ac:dyDescent="0.35">
      <c r="B136" s="3" t="s">
        <v>29</v>
      </c>
      <c r="C136" s="3" t="s">
        <v>163</v>
      </c>
      <c r="D136" s="9">
        <v>50.86</v>
      </c>
      <c r="E136" s="10">
        <v>0.66930000000000001</v>
      </c>
      <c r="F136" s="10">
        <v>4.22</v>
      </c>
      <c r="G136" s="10">
        <v>6.66</v>
      </c>
      <c r="H136" s="10">
        <v>9.8299999999999998E-2</v>
      </c>
      <c r="I136" s="10">
        <v>15.25</v>
      </c>
      <c r="J136" s="10">
        <v>22.06</v>
      </c>
      <c r="K136" s="10">
        <v>0.31790000000000002</v>
      </c>
      <c r="L136" s="10">
        <v>1.2699999999999999E-2</v>
      </c>
      <c r="M136" s="10">
        <v>0.25659999999999999</v>
      </c>
      <c r="N136" s="10">
        <v>100.40470000000001</v>
      </c>
      <c r="O136" s="9">
        <f t="shared" si="2"/>
        <v>80.321260483031068</v>
      </c>
    </row>
    <row r="137" spans="2:15" x14ac:dyDescent="0.35">
      <c r="B137" s="3" t="s">
        <v>29</v>
      </c>
      <c r="C137" s="3">
        <v>13</v>
      </c>
      <c r="D137" s="9">
        <v>52.65</v>
      </c>
      <c r="E137" s="10">
        <v>0.44159999999999999</v>
      </c>
      <c r="F137" s="10">
        <v>2.7</v>
      </c>
      <c r="G137" s="10">
        <v>5.93</v>
      </c>
      <c r="H137" s="10">
        <v>0.13039999999999999</v>
      </c>
      <c r="I137" s="10">
        <v>16.12</v>
      </c>
      <c r="J137" s="10">
        <v>22.24</v>
      </c>
      <c r="K137" s="10">
        <v>0.28499999999999998</v>
      </c>
      <c r="L137" s="10">
        <v>2.12E-2</v>
      </c>
      <c r="M137" s="10">
        <v>0.15429999999999999</v>
      </c>
      <c r="N137" s="10">
        <v>100.6724</v>
      </c>
      <c r="O137" s="9">
        <f t="shared" si="2"/>
        <v>82.893129481690238</v>
      </c>
    </row>
    <row r="138" spans="2:15" x14ac:dyDescent="0.35">
      <c r="B138" s="3" t="s">
        <v>29</v>
      </c>
      <c r="C138" s="3">
        <v>14</v>
      </c>
      <c r="D138" s="9">
        <v>50.76</v>
      </c>
      <c r="E138" s="10">
        <v>0.69899999999999995</v>
      </c>
      <c r="F138" s="10">
        <v>4.07</v>
      </c>
      <c r="G138" s="10">
        <v>6.66</v>
      </c>
      <c r="H138" s="10">
        <v>0.1048</v>
      </c>
      <c r="I138" s="10">
        <v>15.2</v>
      </c>
      <c r="J138" s="10">
        <v>22.11</v>
      </c>
      <c r="K138" s="10">
        <v>0.34339999999999998</v>
      </c>
      <c r="L138" s="10"/>
      <c r="M138" s="10">
        <v>6.1199999999999997E-2</v>
      </c>
      <c r="N138" s="10">
        <v>100.00830000000001</v>
      </c>
      <c r="O138" s="9">
        <f t="shared" si="2"/>
        <v>80.269300001256909</v>
      </c>
    </row>
    <row r="139" spans="2:15" x14ac:dyDescent="0.35">
      <c r="B139" s="3" t="s">
        <v>29</v>
      </c>
      <c r="C139" s="3">
        <v>15</v>
      </c>
      <c r="D139" s="9">
        <v>53.45</v>
      </c>
      <c r="E139" s="10">
        <v>0.3357</v>
      </c>
      <c r="F139" s="10">
        <v>2.08</v>
      </c>
      <c r="G139" s="10">
        <v>5.19</v>
      </c>
      <c r="H139" s="10">
        <v>0.1096</v>
      </c>
      <c r="I139" s="10">
        <v>16.8</v>
      </c>
      <c r="J139" s="10">
        <v>22.11</v>
      </c>
      <c r="K139" s="10">
        <v>0.25890000000000002</v>
      </c>
      <c r="L139" s="10">
        <v>3.4000000000000002E-2</v>
      </c>
      <c r="M139" s="10">
        <v>0.32879999999999998</v>
      </c>
      <c r="N139" s="10">
        <v>100.697</v>
      </c>
      <c r="O139" s="9">
        <f t="shared" si="2"/>
        <v>85.229059505509525</v>
      </c>
    </row>
    <row r="140" spans="2:15" x14ac:dyDescent="0.35">
      <c r="B140" s="3" t="s">
        <v>29</v>
      </c>
      <c r="C140" s="3">
        <v>16</v>
      </c>
      <c r="D140" s="9">
        <v>52.17</v>
      </c>
      <c r="E140" s="10">
        <v>0.4743</v>
      </c>
      <c r="F140" s="10">
        <v>2.93</v>
      </c>
      <c r="G140" s="10">
        <v>6.66</v>
      </c>
      <c r="H140" s="10">
        <v>0.1638</v>
      </c>
      <c r="I140" s="10">
        <v>15.96</v>
      </c>
      <c r="J140" s="10">
        <v>22.1</v>
      </c>
      <c r="K140" s="10">
        <v>0.28100000000000003</v>
      </c>
      <c r="L140" s="10"/>
      <c r="M140" s="10">
        <v>0.1055</v>
      </c>
      <c r="N140" s="10">
        <v>100.8445</v>
      </c>
      <c r="O140" s="9">
        <f t="shared" si="2"/>
        <v>81.030629064485865</v>
      </c>
    </row>
    <row r="141" spans="2:15" x14ac:dyDescent="0.35">
      <c r="B141" s="4" t="s">
        <v>29</v>
      </c>
      <c r="C141" s="4">
        <v>17</v>
      </c>
      <c r="D141" s="8">
        <v>52.41</v>
      </c>
      <c r="E141" s="2">
        <v>0.47349999999999998</v>
      </c>
      <c r="F141" s="2">
        <v>2.83</v>
      </c>
      <c r="G141" s="2">
        <v>6.52</v>
      </c>
      <c r="H141" s="2">
        <v>0.17249999999999999</v>
      </c>
      <c r="I141" s="2">
        <v>16.03</v>
      </c>
      <c r="J141" s="2">
        <v>21.94</v>
      </c>
      <c r="K141" s="2">
        <v>0.29310000000000003</v>
      </c>
      <c r="L141" s="2">
        <v>6.1999999999999998E-3</v>
      </c>
      <c r="M141" s="2">
        <v>9.6500000000000002E-2</v>
      </c>
      <c r="N141" s="2">
        <v>100.7717</v>
      </c>
      <c r="O141" s="8">
        <f t="shared" si="2"/>
        <v>81.421329260459416</v>
      </c>
    </row>
    <row r="142" spans="2:15" x14ac:dyDescent="0.35">
      <c r="B142" s="3" t="s">
        <v>32</v>
      </c>
      <c r="C142" s="3" t="s">
        <v>73</v>
      </c>
      <c r="D142" s="9">
        <v>50.27</v>
      </c>
      <c r="E142" s="10">
        <v>0.87709999999999999</v>
      </c>
      <c r="F142" s="10">
        <v>4.32</v>
      </c>
      <c r="G142" s="10">
        <v>9.17</v>
      </c>
      <c r="H142" s="10">
        <v>0.22739999999999999</v>
      </c>
      <c r="I142" s="10">
        <v>15.23</v>
      </c>
      <c r="J142" s="10">
        <v>19.46</v>
      </c>
      <c r="K142" s="10">
        <v>0.49759999999999999</v>
      </c>
      <c r="L142" s="10"/>
      <c r="M142" s="10">
        <v>2.9899999999999999E-2</v>
      </c>
      <c r="N142" s="10">
        <v>100.083</v>
      </c>
      <c r="O142" s="9">
        <f t="shared" si="2"/>
        <v>74.750798642597914</v>
      </c>
    </row>
    <row r="143" spans="2:15" x14ac:dyDescent="0.35">
      <c r="B143" s="3" t="s">
        <v>32</v>
      </c>
      <c r="C143" s="3" t="s">
        <v>159</v>
      </c>
      <c r="D143" s="9">
        <v>53.12</v>
      </c>
      <c r="E143" s="10">
        <v>0.35720000000000002</v>
      </c>
      <c r="F143" s="10">
        <v>1.8845000000000001</v>
      </c>
      <c r="G143" s="10">
        <v>5.72</v>
      </c>
      <c r="H143" s="10">
        <v>9.6299999999999997E-2</v>
      </c>
      <c r="I143" s="10">
        <v>17.18</v>
      </c>
      <c r="J143" s="10">
        <v>21.11</v>
      </c>
      <c r="K143" s="10">
        <v>0.2266</v>
      </c>
      <c r="L143" s="10">
        <v>3.3700000000000001E-2</v>
      </c>
      <c r="M143" s="10">
        <v>0.27400000000000002</v>
      </c>
      <c r="N143" s="10">
        <v>100.00230000000001</v>
      </c>
      <c r="O143" s="9">
        <f t="shared" si="2"/>
        <v>84.261466614447158</v>
      </c>
    </row>
    <row r="144" spans="2:15" x14ac:dyDescent="0.35">
      <c r="B144" s="3" t="s">
        <v>32</v>
      </c>
      <c r="C144" s="3" t="s">
        <v>160</v>
      </c>
      <c r="D144" s="9">
        <v>52.37</v>
      </c>
      <c r="E144" s="10">
        <v>0.56220000000000003</v>
      </c>
      <c r="F144" s="10">
        <v>2.39</v>
      </c>
      <c r="G144" s="10">
        <v>8.14</v>
      </c>
      <c r="H144" s="10">
        <v>0.19539999999999999</v>
      </c>
      <c r="I144" s="10">
        <v>16.77</v>
      </c>
      <c r="J144" s="10">
        <v>19.3</v>
      </c>
      <c r="K144" s="10">
        <v>0.37319999999999998</v>
      </c>
      <c r="L144" s="10"/>
      <c r="M144" s="10">
        <v>0.2079</v>
      </c>
      <c r="N144" s="10">
        <v>100.3086</v>
      </c>
      <c r="O144" s="9">
        <f t="shared" si="2"/>
        <v>78.597579585437188</v>
      </c>
    </row>
    <row r="145" spans="2:15" x14ac:dyDescent="0.35">
      <c r="B145" s="3" t="s">
        <v>32</v>
      </c>
      <c r="C145" s="3">
        <v>2</v>
      </c>
      <c r="D145" s="9">
        <v>52.18</v>
      </c>
      <c r="E145" s="10">
        <v>0.63460000000000005</v>
      </c>
      <c r="F145" s="10">
        <v>2.13</v>
      </c>
      <c r="G145" s="10">
        <v>7.93</v>
      </c>
      <c r="H145" s="10">
        <v>0.22059999999999999</v>
      </c>
      <c r="I145" s="10">
        <v>16.399999999999999</v>
      </c>
      <c r="J145" s="10">
        <v>20.05</v>
      </c>
      <c r="K145" s="10">
        <v>0.36969999999999997</v>
      </c>
      <c r="L145" s="10">
        <v>3.4500000000000003E-2</v>
      </c>
      <c r="M145" s="10">
        <v>5.9499999999999997E-2</v>
      </c>
      <c r="N145" s="10">
        <v>100.0089</v>
      </c>
      <c r="O145" s="9">
        <f t="shared" si="2"/>
        <v>78.661884474933231</v>
      </c>
    </row>
    <row r="146" spans="2:15" x14ac:dyDescent="0.35">
      <c r="B146" s="3" t="s">
        <v>32</v>
      </c>
      <c r="C146" s="3">
        <v>3</v>
      </c>
      <c r="D146" s="9">
        <v>51.7</v>
      </c>
      <c r="E146" s="10">
        <v>0.34350000000000003</v>
      </c>
      <c r="F146" s="10">
        <v>3.41</v>
      </c>
      <c r="G146" s="10">
        <v>7.62</v>
      </c>
      <c r="H146" s="10">
        <v>0.14130000000000001</v>
      </c>
      <c r="I146" s="10">
        <v>15.89</v>
      </c>
      <c r="J146" s="10">
        <v>20.99</v>
      </c>
      <c r="K146" s="10">
        <v>0.20039999999999999</v>
      </c>
      <c r="L146" s="10">
        <v>2.4199999999999999E-2</v>
      </c>
      <c r="M146" s="10">
        <v>0.22620000000000001</v>
      </c>
      <c r="N146" s="10">
        <v>100.54819999999999</v>
      </c>
      <c r="O146" s="9">
        <f t="shared" si="2"/>
        <v>78.800622871794587</v>
      </c>
    </row>
    <row r="147" spans="2:15" x14ac:dyDescent="0.35">
      <c r="B147" s="3" t="s">
        <v>32</v>
      </c>
      <c r="C147" s="3">
        <v>4</v>
      </c>
      <c r="D147" s="9">
        <v>50.47</v>
      </c>
      <c r="E147" s="10">
        <v>1.1103000000000001</v>
      </c>
      <c r="F147" s="10">
        <v>4</v>
      </c>
      <c r="G147" s="10">
        <v>9.93</v>
      </c>
      <c r="H147" s="10">
        <v>0.25459999999999999</v>
      </c>
      <c r="I147" s="10">
        <v>15.2</v>
      </c>
      <c r="J147" s="10">
        <v>19.29</v>
      </c>
      <c r="K147" s="10">
        <v>0.42080000000000001</v>
      </c>
      <c r="L147" s="10"/>
      <c r="M147" s="10"/>
      <c r="N147" s="10">
        <v>100.6768</v>
      </c>
      <c r="O147" s="9">
        <f t="shared" si="2"/>
        <v>73.179924593538587</v>
      </c>
    </row>
    <row r="148" spans="2:15" x14ac:dyDescent="0.35">
      <c r="B148" s="3" t="s">
        <v>32</v>
      </c>
      <c r="C148" s="3">
        <v>5</v>
      </c>
      <c r="D148" s="9">
        <v>52.56</v>
      </c>
      <c r="E148" s="10">
        <v>0.36409999999999998</v>
      </c>
      <c r="F148" s="10">
        <v>3.06</v>
      </c>
      <c r="G148" s="10">
        <v>7.45</v>
      </c>
      <c r="H148" s="10">
        <v>0.18340000000000001</v>
      </c>
      <c r="I148" s="10">
        <v>16.440000000000001</v>
      </c>
      <c r="J148" s="10">
        <v>19.93</v>
      </c>
      <c r="K148" s="10">
        <v>0.3921</v>
      </c>
      <c r="L148" s="10">
        <v>6.2600000000000003E-2</v>
      </c>
      <c r="M148" s="10">
        <v>0.21190000000000001</v>
      </c>
      <c r="N148" s="10">
        <v>100.6554</v>
      </c>
      <c r="O148" s="9">
        <f t="shared" si="2"/>
        <v>79.730563717575905</v>
      </c>
    </row>
    <row r="149" spans="2:15" x14ac:dyDescent="0.35">
      <c r="B149" s="3" t="s">
        <v>32</v>
      </c>
      <c r="C149" s="3" t="s">
        <v>175</v>
      </c>
      <c r="D149" s="9">
        <v>53.25</v>
      </c>
      <c r="E149" s="10">
        <v>0.28310000000000002</v>
      </c>
      <c r="F149" s="10">
        <v>2.2599999999999998</v>
      </c>
      <c r="G149" s="10">
        <v>4.8499999999999996</v>
      </c>
      <c r="H149" s="10">
        <v>0.13420000000000001</v>
      </c>
      <c r="I149" s="10">
        <v>16.940000000000001</v>
      </c>
      <c r="J149" s="10">
        <v>21.84</v>
      </c>
      <c r="K149" s="10">
        <v>0.29339999999999999</v>
      </c>
      <c r="L149" s="10">
        <v>3.5900000000000001E-2</v>
      </c>
      <c r="M149" s="10">
        <v>0.6925</v>
      </c>
      <c r="N149" s="10">
        <v>100.57899999999999</v>
      </c>
      <c r="O149" s="9">
        <f t="shared" si="2"/>
        <v>86.161089766682011</v>
      </c>
    </row>
    <row r="150" spans="2:15" x14ac:dyDescent="0.35">
      <c r="B150" s="3" t="s">
        <v>32</v>
      </c>
      <c r="C150" s="3" t="s">
        <v>136</v>
      </c>
      <c r="D150" s="9">
        <v>52.68</v>
      </c>
      <c r="E150" s="10">
        <v>0.53580000000000005</v>
      </c>
      <c r="F150" s="10">
        <v>4.5</v>
      </c>
      <c r="G150" s="10">
        <v>7.86</v>
      </c>
      <c r="H150" s="10">
        <v>0.21060000000000001</v>
      </c>
      <c r="I150" s="10">
        <v>15.41</v>
      </c>
      <c r="J150" s="10">
        <v>18.57</v>
      </c>
      <c r="K150" s="10">
        <v>0.69810000000000005</v>
      </c>
      <c r="L150" s="10">
        <v>9.1999999999999998E-3</v>
      </c>
      <c r="M150" s="10">
        <v>0.1242</v>
      </c>
      <c r="N150" s="10">
        <v>100.62869999999999</v>
      </c>
      <c r="O150" s="9">
        <f t="shared" si="2"/>
        <v>77.751885408592244</v>
      </c>
    </row>
    <row r="151" spans="2:15" x14ac:dyDescent="0.35">
      <c r="B151" s="3" t="s">
        <v>32</v>
      </c>
      <c r="C151" s="3" t="s">
        <v>137</v>
      </c>
      <c r="D151" s="9">
        <v>52.64</v>
      </c>
      <c r="E151" s="10">
        <v>0.52729999999999999</v>
      </c>
      <c r="F151" s="10">
        <v>4.5199999999999996</v>
      </c>
      <c r="G151" s="10">
        <v>8.08</v>
      </c>
      <c r="H151" s="10">
        <v>0.17699999999999999</v>
      </c>
      <c r="I151" s="10">
        <v>15.34</v>
      </c>
      <c r="J151" s="10">
        <v>18.66</v>
      </c>
      <c r="K151" s="10">
        <v>0.6956</v>
      </c>
      <c r="L151" s="10">
        <v>4.1000000000000003E-3</v>
      </c>
      <c r="M151" s="10">
        <v>0.16339999999999999</v>
      </c>
      <c r="N151" s="10">
        <v>100.8402</v>
      </c>
      <c r="O151" s="9">
        <f t="shared" si="2"/>
        <v>77.190643261255502</v>
      </c>
    </row>
    <row r="152" spans="2:15" x14ac:dyDescent="0.35">
      <c r="B152" s="3" t="s">
        <v>32</v>
      </c>
      <c r="C152" s="3" t="s">
        <v>138</v>
      </c>
      <c r="D152" s="9">
        <v>52.48</v>
      </c>
      <c r="E152" s="10">
        <v>0.53800000000000003</v>
      </c>
      <c r="F152" s="10">
        <v>4.4400000000000004</v>
      </c>
      <c r="G152" s="10">
        <v>7.87</v>
      </c>
      <c r="H152" s="10">
        <v>0.16450000000000001</v>
      </c>
      <c r="I152" s="10">
        <v>15.31</v>
      </c>
      <c r="J152" s="10">
        <v>18.64</v>
      </c>
      <c r="K152" s="10">
        <v>0.64139999999999997</v>
      </c>
      <c r="L152" s="10"/>
      <c r="M152" s="10">
        <v>0.15110000000000001</v>
      </c>
      <c r="N152" s="10">
        <v>100.27209999999999</v>
      </c>
      <c r="O152" s="9">
        <f t="shared" si="2"/>
        <v>77.616980958860097</v>
      </c>
    </row>
    <row r="153" spans="2:15" x14ac:dyDescent="0.35">
      <c r="B153" s="3" t="s">
        <v>32</v>
      </c>
      <c r="C153" s="3" t="s">
        <v>176</v>
      </c>
      <c r="D153" s="9">
        <v>52.61</v>
      </c>
      <c r="E153" s="10">
        <v>0.53810000000000002</v>
      </c>
      <c r="F153" s="10">
        <v>4.47</v>
      </c>
      <c r="G153" s="10">
        <v>7.94</v>
      </c>
      <c r="H153" s="10">
        <v>0.17960000000000001</v>
      </c>
      <c r="I153" s="10">
        <v>15.41</v>
      </c>
      <c r="J153" s="10">
        <v>18.559999999999999</v>
      </c>
      <c r="K153" s="10">
        <v>0.57999999999999996</v>
      </c>
      <c r="L153" s="10">
        <v>5.9799999999999999E-2</v>
      </c>
      <c r="M153" s="10">
        <v>0.14330000000000001</v>
      </c>
      <c r="N153" s="10">
        <v>100.5209</v>
      </c>
      <c r="O153" s="9">
        <f t="shared" si="2"/>
        <v>77.576218782125807</v>
      </c>
    </row>
    <row r="154" spans="2:15" x14ac:dyDescent="0.35">
      <c r="B154" s="3" t="s">
        <v>32</v>
      </c>
      <c r="C154" s="3">
        <v>7</v>
      </c>
      <c r="D154" s="9">
        <v>50.97</v>
      </c>
      <c r="E154" s="10">
        <v>0.25430000000000003</v>
      </c>
      <c r="F154" s="10">
        <v>3.87</v>
      </c>
      <c r="G154" s="10">
        <v>7.43</v>
      </c>
      <c r="H154" s="10">
        <v>0.16450000000000001</v>
      </c>
      <c r="I154" s="10">
        <v>15.12</v>
      </c>
      <c r="J154" s="10">
        <v>22.5</v>
      </c>
      <c r="K154" s="10">
        <v>0.20219999999999999</v>
      </c>
      <c r="L154" s="10">
        <v>7.4000000000000003E-3</v>
      </c>
      <c r="M154" s="10">
        <v>0.27710000000000001</v>
      </c>
      <c r="N154" s="10">
        <v>100.798</v>
      </c>
      <c r="O154" s="9">
        <f t="shared" si="2"/>
        <v>78.389793402917405</v>
      </c>
    </row>
    <row r="155" spans="2:15" x14ac:dyDescent="0.35">
      <c r="B155" s="3" t="s">
        <v>32</v>
      </c>
      <c r="C155" s="3" t="s">
        <v>128</v>
      </c>
      <c r="D155" s="9">
        <v>51.51</v>
      </c>
      <c r="E155" s="10">
        <v>0.55820000000000003</v>
      </c>
      <c r="F155" s="10">
        <v>3.81</v>
      </c>
      <c r="G155" s="10">
        <v>6.1</v>
      </c>
      <c r="H155" s="10">
        <v>0.15529999999999999</v>
      </c>
      <c r="I155" s="10">
        <v>15.71</v>
      </c>
      <c r="J155" s="10">
        <v>21.93</v>
      </c>
      <c r="K155" s="10">
        <v>0.3</v>
      </c>
      <c r="L155" s="10">
        <v>5.7000000000000002E-3</v>
      </c>
      <c r="M155" s="10">
        <v>0.47189999999999999</v>
      </c>
      <c r="N155" s="10">
        <v>100.551</v>
      </c>
      <c r="O155" s="9">
        <f t="shared" si="2"/>
        <v>82.113323353549347</v>
      </c>
    </row>
    <row r="156" spans="2:15" x14ac:dyDescent="0.35">
      <c r="B156" s="3" t="s">
        <v>32</v>
      </c>
      <c r="C156" s="3" t="s">
        <v>129</v>
      </c>
      <c r="D156" s="9">
        <v>52.19</v>
      </c>
      <c r="E156" s="10">
        <v>0.33189999999999997</v>
      </c>
      <c r="F156" s="10">
        <v>2.67</v>
      </c>
      <c r="G156" s="10">
        <v>4.9400000000000004</v>
      </c>
      <c r="H156" s="10">
        <v>0.1338</v>
      </c>
      <c r="I156" s="10">
        <v>16.61</v>
      </c>
      <c r="J156" s="10">
        <v>22.11</v>
      </c>
      <c r="K156" s="10">
        <v>0.28620000000000001</v>
      </c>
      <c r="L156" s="10"/>
      <c r="M156" s="10">
        <v>0.71530000000000005</v>
      </c>
      <c r="N156" s="10">
        <v>99.987300000000005</v>
      </c>
      <c r="O156" s="9">
        <f t="shared" si="2"/>
        <v>85.701002364785026</v>
      </c>
    </row>
    <row r="157" spans="2:15" x14ac:dyDescent="0.35">
      <c r="B157" s="3" t="s">
        <v>32</v>
      </c>
      <c r="C157" s="3" t="s">
        <v>130</v>
      </c>
      <c r="D157" s="9">
        <v>50.93</v>
      </c>
      <c r="E157" s="10">
        <v>0.64400000000000002</v>
      </c>
      <c r="F157" s="10">
        <v>4.76</v>
      </c>
      <c r="G157" s="10">
        <v>6.71</v>
      </c>
      <c r="H157" s="10">
        <v>0.12959999999999999</v>
      </c>
      <c r="I157" s="10">
        <v>15.26</v>
      </c>
      <c r="J157" s="10">
        <v>21.41</v>
      </c>
      <c r="K157" s="10">
        <v>0.36919999999999997</v>
      </c>
      <c r="L157" s="10"/>
      <c r="M157" s="10">
        <v>0.30130000000000001</v>
      </c>
      <c r="N157" s="10">
        <v>100.5189</v>
      </c>
      <c r="O157" s="9">
        <f t="shared" si="2"/>
        <v>80.21317656828306</v>
      </c>
    </row>
    <row r="158" spans="2:15" x14ac:dyDescent="0.35">
      <c r="B158" s="3" t="s">
        <v>32</v>
      </c>
      <c r="C158" s="3" t="s">
        <v>177</v>
      </c>
      <c r="D158" s="9">
        <v>50.33</v>
      </c>
      <c r="E158" s="10">
        <v>0.73270000000000002</v>
      </c>
      <c r="F158" s="10">
        <v>5.07</v>
      </c>
      <c r="G158" s="10">
        <v>7.45</v>
      </c>
      <c r="H158" s="10">
        <v>0.20449999999999999</v>
      </c>
      <c r="I158" s="10">
        <v>15.19</v>
      </c>
      <c r="J158" s="10">
        <v>20.43</v>
      </c>
      <c r="K158" s="10">
        <v>0.42659999999999998</v>
      </c>
      <c r="L158" s="10">
        <v>8.8499999999999995E-2</v>
      </c>
      <c r="M158" s="10">
        <v>0.16</v>
      </c>
      <c r="N158" s="10">
        <v>100.0822</v>
      </c>
      <c r="O158" s="9">
        <f t="shared" si="2"/>
        <v>78.422483134135447</v>
      </c>
    </row>
    <row r="159" spans="2:15" x14ac:dyDescent="0.35">
      <c r="B159" s="3" t="s">
        <v>32</v>
      </c>
      <c r="C159" s="3" t="s">
        <v>140</v>
      </c>
      <c r="D159" s="9">
        <v>53.65</v>
      </c>
      <c r="E159" s="10">
        <v>0.15049999999999999</v>
      </c>
      <c r="F159" s="10">
        <v>1.8743000000000001</v>
      </c>
      <c r="G159" s="10">
        <v>3.94</v>
      </c>
      <c r="H159" s="10">
        <v>7.3499999999999996E-2</v>
      </c>
      <c r="I159" s="10">
        <v>17.309999999999999</v>
      </c>
      <c r="J159" s="10">
        <v>22.98</v>
      </c>
      <c r="K159" s="10">
        <v>0.123</v>
      </c>
      <c r="L159" s="10"/>
      <c r="M159" s="10">
        <v>0.32340000000000002</v>
      </c>
      <c r="N159" s="10">
        <v>100.4295</v>
      </c>
      <c r="O159" s="9">
        <f t="shared" si="2"/>
        <v>88.676745325009406</v>
      </c>
    </row>
    <row r="160" spans="2:15" x14ac:dyDescent="0.35">
      <c r="B160" s="3" t="s">
        <v>32</v>
      </c>
      <c r="C160" s="3" t="s">
        <v>147</v>
      </c>
      <c r="D160" s="9">
        <v>51.54</v>
      </c>
      <c r="E160" s="10">
        <v>0.66159999999999997</v>
      </c>
      <c r="F160" s="10">
        <v>3.71</v>
      </c>
      <c r="G160" s="10">
        <v>7.38</v>
      </c>
      <c r="H160" s="10">
        <v>0.19089999999999999</v>
      </c>
      <c r="I160" s="10">
        <v>15.82</v>
      </c>
      <c r="J160" s="10">
        <v>20.34</v>
      </c>
      <c r="K160" s="10">
        <v>0.33550000000000002</v>
      </c>
      <c r="L160" s="10">
        <v>1.6799999999999999E-2</v>
      </c>
      <c r="M160" s="10">
        <v>0.43390000000000001</v>
      </c>
      <c r="N160" s="10">
        <v>100.4302</v>
      </c>
      <c r="O160" s="9">
        <f t="shared" si="2"/>
        <v>79.257820639162617</v>
      </c>
    </row>
    <row r="161" spans="2:15" x14ac:dyDescent="0.35">
      <c r="B161" s="3" t="s">
        <v>32</v>
      </c>
      <c r="C161" s="3">
        <v>10</v>
      </c>
      <c r="D161" s="9">
        <v>49.83</v>
      </c>
      <c r="E161" s="10">
        <v>0.86939999999999995</v>
      </c>
      <c r="F161" s="10">
        <v>5.25</v>
      </c>
      <c r="G161" s="10">
        <v>8.7200000000000006</v>
      </c>
      <c r="H161" s="10">
        <v>0.18010000000000001</v>
      </c>
      <c r="I161" s="10">
        <v>14.59</v>
      </c>
      <c r="J161" s="10">
        <v>20.25</v>
      </c>
      <c r="K161" s="10">
        <v>0.41660000000000003</v>
      </c>
      <c r="L161" s="10">
        <v>1.5900000000000001E-2</v>
      </c>
      <c r="M161" s="10">
        <v>0.10730000000000001</v>
      </c>
      <c r="N161" s="10">
        <v>100.22969999999999</v>
      </c>
      <c r="O161" s="9">
        <f t="shared" si="2"/>
        <v>74.889970240658528</v>
      </c>
    </row>
    <row r="162" spans="2:15" x14ac:dyDescent="0.35">
      <c r="B162" s="3" t="s">
        <v>32</v>
      </c>
      <c r="C162" s="3">
        <v>11</v>
      </c>
      <c r="D162" s="9">
        <v>51.88</v>
      </c>
      <c r="E162" s="10">
        <v>0.44540000000000002</v>
      </c>
      <c r="F162" s="10">
        <v>3.68</v>
      </c>
      <c r="G162" s="10">
        <v>8.2200000000000006</v>
      </c>
      <c r="H162" s="10">
        <v>0.25059999999999999</v>
      </c>
      <c r="I162" s="10">
        <v>16.14</v>
      </c>
      <c r="J162" s="10">
        <v>19.18</v>
      </c>
      <c r="K162" s="10">
        <v>0.39689999999999998</v>
      </c>
      <c r="L162" s="10">
        <v>4.1099999999999998E-2</v>
      </c>
      <c r="M162" s="10">
        <v>0.1734</v>
      </c>
      <c r="N162" s="10">
        <v>100.40730000000001</v>
      </c>
      <c r="O162" s="9">
        <f t="shared" si="2"/>
        <v>77.77782920135914</v>
      </c>
    </row>
    <row r="163" spans="2:15" x14ac:dyDescent="0.35">
      <c r="B163" s="3" t="s">
        <v>32</v>
      </c>
      <c r="C163" s="3" t="s">
        <v>113</v>
      </c>
      <c r="D163" s="9">
        <v>53.14</v>
      </c>
      <c r="E163" s="10">
        <v>0.22120000000000001</v>
      </c>
      <c r="F163" s="10">
        <v>1.9</v>
      </c>
      <c r="G163" s="10">
        <v>5.92</v>
      </c>
      <c r="H163" s="10">
        <v>0.24340000000000001</v>
      </c>
      <c r="I163" s="10">
        <v>16.13</v>
      </c>
      <c r="J163" s="10">
        <v>21.84</v>
      </c>
      <c r="K163" s="10">
        <v>0.37640000000000001</v>
      </c>
      <c r="L163" s="10">
        <v>8.9999999999999993E-3</v>
      </c>
      <c r="M163" s="10">
        <v>0.38829999999999998</v>
      </c>
      <c r="N163" s="10">
        <v>100.1683</v>
      </c>
      <c r="O163" s="9">
        <f t="shared" si="2"/>
        <v>82.925831905182349</v>
      </c>
    </row>
    <row r="164" spans="2:15" x14ac:dyDescent="0.35">
      <c r="B164" s="3" t="s">
        <v>32</v>
      </c>
      <c r="C164" s="3" t="s">
        <v>162</v>
      </c>
      <c r="D164" s="9">
        <v>52.7</v>
      </c>
      <c r="E164" s="10">
        <v>0.34560000000000002</v>
      </c>
      <c r="F164" s="10">
        <v>2.76</v>
      </c>
      <c r="G164" s="10">
        <v>5.04</v>
      </c>
      <c r="H164" s="10">
        <v>0.16950000000000001</v>
      </c>
      <c r="I164" s="10">
        <v>16.489999999999998</v>
      </c>
      <c r="J164" s="10">
        <v>21.9</v>
      </c>
      <c r="K164" s="10">
        <v>0.28570000000000001</v>
      </c>
      <c r="L164" s="10">
        <v>7.0800000000000002E-2</v>
      </c>
      <c r="M164" s="10">
        <v>0.63680000000000003</v>
      </c>
      <c r="N164" s="10">
        <v>100.3984</v>
      </c>
      <c r="O164" s="9">
        <f t="shared" si="2"/>
        <v>85.363291899676568</v>
      </c>
    </row>
    <row r="165" spans="2:15" x14ac:dyDescent="0.35">
      <c r="B165" s="3" t="s">
        <v>32</v>
      </c>
      <c r="C165" s="3" t="s">
        <v>163</v>
      </c>
      <c r="D165" s="9">
        <v>49.37</v>
      </c>
      <c r="E165" s="10">
        <v>0.9113</v>
      </c>
      <c r="F165" s="10">
        <v>6.24</v>
      </c>
      <c r="G165" s="10">
        <v>8.1</v>
      </c>
      <c r="H165" s="10">
        <v>0.16309999999999999</v>
      </c>
      <c r="I165" s="10">
        <v>14.53</v>
      </c>
      <c r="J165" s="10">
        <v>19.97</v>
      </c>
      <c r="K165" s="10">
        <v>0.4299</v>
      </c>
      <c r="L165" s="10">
        <v>2.8500000000000001E-2</v>
      </c>
      <c r="M165" s="10">
        <v>0.17699999999999999</v>
      </c>
      <c r="N165" s="10">
        <v>99.921199999999999</v>
      </c>
      <c r="O165" s="9">
        <f t="shared" si="2"/>
        <v>76.176615749949633</v>
      </c>
    </row>
    <row r="166" spans="2:15" x14ac:dyDescent="0.35">
      <c r="B166" s="3" t="s">
        <v>32</v>
      </c>
      <c r="C166" s="3" t="s">
        <v>178</v>
      </c>
      <c r="D166" s="9">
        <v>51.44</v>
      </c>
      <c r="E166" s="10">
        <v>0.69299999999999995</v>
      </c>
      <c r="F166" s="10">
        <v>3.29</v>
      </c>
      <c r="G166" s="10">
        <v>7.9</v>
      </c>
      <c r="H166" s="10">
        <v>0.1956</v>
      </c>
      <c r="I166" s="10">
        <v>15.79</v>
      </c>
      <c r="J166" s="10">
        <v>19.82</v>
      </c>
      <c r="K166" s="10">
        <v>0.37509999999999999</v>
      </c>
      <c r="L166" s="10"/>
      <c r="M166" s="10">
        <v>0.21079999999999999</v>
      </c>
      <c r="N166" s="10">
        <v>99.714600000000004</v>
      </c>
      <c r="O166" s="9">
        <f t="shared" si="2"/>
        <v>78.083680879143046</v>
      </c>
    </row>
    <row r="167" spans="2:15" x14ac:dyDescent="0.35">
      <c r="B167" s="3" t="s">
        <v>32</v>
      </c>
      <c r="C167" s="3">
        <v>13</v>
      </c>
      <c r="D167" s="9">
        <v>50.8</v>
      </c>
      <c r="E167" s="10">
        <v>0.65180000000000005</v>
      </c>
      <c r="F167" s="10">
        <v>3.8</v>
      </c>
      <c r="G167" s="10">
        <v>7.07</v>
      </c>
      <c r="H167" s="10">
        <v>0.1782</v>
      </c>
      <c r="I167" s="10">
        <v>15.31</v>
      </c>
      <c r="J167" s="10">
        <v>21.31</v>
      </c>
      <c r="K167" s="10">
        <v>0.29970000000000002</v>
      </c>
      <c r="L167" s="10"/>
      <c r="M167" s="10">
        <v>0.16750000000000001</v>
      </c>
      <c r="N167" s="10">
        <v>99.587199999999996</v>
      </c>
      <c r="O167" s="9">
        <f t="shared" si="2"/>
        <v>79.424097696929451</v>
      </c>
    </row>
    <row r="168" spans="2:15" x14ac:dyDescent="0.35">
      <c r="B168" s="3" t="s">
        <v>32</v>
      </c>
      <c r="C168" s="3" t="s">
        <v>179</v>
      </c>
      <c r="D168" s="9">
        <v>53.59</v>
      </c>
      <c r="E168" s="10">
        <v>0.29730000000000001</v>
      </c>
      <c r="F168" s="10">
        <v>1.6967000000000001</v>
      </c>
      <c r="G168" s="10">
        <v>4.83</v>
      </c>
      <c r="H168" s="10">
        <v>0.14580000000000001</v>
      </c>
      <c r="I168" s="10">
        <v>17.11</v>
      </c>
      <c r="J168" s="10">
        <v>21.7</v>
      </c>
      <c r="K168" s="10">
        <v>0.23780000000000001</v>
      </c>
      <c r="L168" s="10"/>
      <c r="M168" s="10">
        <v>0.41439999999999999</v>
      </c>
      <c r="N168" s="10">
        <v>100.0219</v>
      </c>
      <c r="O168" s="9">
        <f t="shared" si="2"/>
        <v>86.328567242001782</v>
      </c>
    </row>
    <row r="169" spans="2:15" x14ac:dyDescent="0.35">
      <c r="B169" s="3" t="s">
        <v>32</v>
      </c>
      <c r="C169" s="3" t="s">
        <v>180</v>
      </c>
      <c r="D169" s="9">
        <v>51.91</v>
      </c>
      <c r="E169" s="10">
        <v>0.64080000000000004</v>
      </c>
      <c r="F169" s="10">
        <v>2.78</v>
      </c>
      <c r="G169" s="10">
        <v>7.72</v>
      </c>
      <c r="H169" s="10">
        <v>0.23630000000000001</v>
      </c>
      <c r="I169" s="10">
        <v>15.95</v>
      </c>
      <c r="J169" s="10">
        <v>19.97</v>
      </c>
      <c r="K169" s="10">
        <v>0.41270000000000001</v>
      </c>
      <c r="L169" s="10"/>
      <c r="M169" s="10">
        <v>0.1348</v>
      </c>
      <c r="N169" s="10">
        <v>99.759500000000003</v>
      </c>
      <c r="O169" s="9">
        <f t="shared" si="2"/>
        <v>78.645366200475905</v>
      </c>
    </row>
    <row r="170" spans="2:15" x14ac:dyDescent="0.35">
      <c r="B170" s="4" t="s">
        <v>32</v>
      </c>
      <c r="C170" s="4">
        <v>28</v>
      </c>
      <c r="D170" s="8">
        <v>50.66</v>
      </c>
      <c r="E170" s="2">
        <v>0.89910000000000001</v>
      </c>
      <c r="F170" s="2">
        <v>4.13</v>
      </c>
      <c r="G170" s="2">
        <v>8.5299999999999994</v>
      </c>
      <c r="H170" s="2">
        <v>0.2319</v>
      </c>
      <c r="I170" s="2">
        <v>15.19</v>
      </c>
      <c r="J170" s="2">
        <v>19.84</v>
      </c>
      <c r="K170" s="2">
        <v>0.42159999999999997</v>
      </c>
      <c r="L170" s="2">
        <v>3.15E-2</v>
      </c>
      <c r="M170" s="2">
        <v>0.15670000000000001</v>
      </c>
      <c r="N170" s="2">
        <v>100.10290000000001</v>
      </c>
      <c r="O170" s="8">
        <f t="shared" si="2"/>
        <v>76.043820366584924</v>
      </c>
    </row>
    <row r="171" spans="2:15" x14ac:dyDescent="0.35">
      <c r="B171" s="3" t="s">
        <v>35</v>
      </c>
      <c r="C171" s="3">
        <v>1</v>
      </c>
      <c r="D171" s="9">
        <v>53.6</v>
      </c>
      <c r="E171" s="10">
        <v>0.1462</v>
      </c>
      <c r="F171" s="10">
        <v>2.21</v>
      </c>
      <c r="G171" s="10">
        <v>3.7</v>
      </c>
      <c r="H171" s="10">
        <v>9.0899999999999995E-2</v>
      </c>
      <c r="I171" s="10">
        <v>16.8</v>
      </c>
      <c r="J171" s="10">
        <v>23.79</v>
      </c>
      <c r="K171" s="10">
        <v>0.13189999999999999</v>
      </c>
      <c r="L171" s="10"/>
      <c r="M171" s="10">
        <v>0.16450000000000001</v>
      </c>
      <c r="N171" s="10">
        <v>100.636</v>
      </c>
      <c r="O171" s="9">
        <f t="shared" si="2"/>
        <v>89.003332658616515</v>
      </c>
    </row>
    <row r="172" spans="2:15" x14ac:dyDescent="0.35">
      <c r="B172" s="3" t="s">
        <v>35</v>
      </c>
      <c r="C172" s="3">
        <v>2</v>
      </c>
      <c r="D172" s="9">
        <v>54.26</v>
      </c>
      <c r="E172" s="10">
        <v>0.192</v>
      </c>
      <c r="F172" s="10">
        <v>1.5948</v>
      </c>
      <c r="G172" s="10">
        <v>4.8499999999999996</v>
      </c>
      <c r="H172" s="10">
        <v>0.16700000000000001</v>
      </c>
      <c r="I172" s="10">
        <v>17.38</v>
      </c>
      <c r="J172" s="10">
        <v>21.15</v>
      </c>
      <c r="K172" s="10">
        <v>0.39600000000000002</v>
      </c>
      <c r="L172" s="10">
        <v>5.0000000000000001E-3</v>
      </c>
      <c r="M172" s="10">
        <v>0.25459999999999999</v>
      </c>
      <c r="N172" s="10">
        <v>100.24930000000001</v>
      </c>
      <c r="O172" s="9">
        <f t="shared" si="2"/>
        <v>86.464018320593567</v>
      </c>
    </row>
    <row r="173" spans="2:15" x14ac:dyDescent="0.35">
      <c r="B173" s="3" t="s">
        <v>35</v>
      </c>
      <c r="C173" s="3">
        <v>3</v>
      </c>
      <c r="D173" s="9">
        <v>53.28</v>
      </c>
      <c r="E173" s="10">
        <v>0.29520000000000002</v>
      </c>
      <c r="F173" s="10">
        <v>2.52</v>
      </c>
      <c r="G173" s="10">
        <v>5.85</v>
      </c>
      <c r="H173" s="10">
        <v>0.15679999999999999</v>
      </c>
      <c r="I173" s="10">
        <v>17.04</v>
      </c>
      <c r="J173" s="10">
        <v>20.97</v>
      </c>
      <c r="K173" s="10">
        <v>0.41889999999999999</v>
      </c>
      <c r="L173" s="10"/>
      <c r="M173" s="10">
        <v>0.10829999999999999</v>
      </c>
      <c r="N173" s="10">
        <v>100.6391</v>
      </c>
      <c r="O173" s="9">
        <f t="shared" si="2"/>
        <v>83.850648796263854</v>
      </c>
    </row>
    <row r="174" spans="2:15" x14ac:dyDescent="0.35">
      <c r="B174" s="3" t="s">
        <v>35</v>
      </c>
      <c r="C174" s="3">
        <v>4</v>
      </c>
      <c r="D174" s="9">
        <v>52.9</v>
      </c>
      <c r="E174" s="10">
        <v>0.17380000000000001</v>
      </c>
      <c r="F174" s="10">
        <v>2.86</v>
      </c>
      <c r="G174" s="10">
        <v>4.53</v>
      </c>
      <c r="H174" s="10">
        <v>8.0699999999999994E-2</v>
      </c>
      <c r="I174" s="10">
        <v>16.239999999999998</v>
      </c>
      <c r="J174" s="10">
        <v>23.14</v>
      </c>
      <c r="K174" s="10">
        <v>0.18720000000000001</v>
      </c>
      <c r="L174" s="10">
        <v>1.1299999999999999E-2</v>
      </c>
      <c r="M174" s="10">
        <v>3.2000000000000001E-2</v>
      </c>
      <c r="N174" s="10">
        <v>100.1549</v>
      </c>
      <c r="O174" s="9">
        <f t="shared" si="2"/>
        <v>86.468862713297554</v>
      </c>
    </row>
    <row r="175" spans="2:15" x14ac:dyDescent="0.35">
      <c r="B175" s="3" t="s">
        <v>35</v>
      </c>
      <c r="C175" s="3">
        <v>5</v>
      </c>
      <c r="D175" s="9">
        <v>54.42</v>
      </c>
      <c r="E175" s="10">
        <v>0.1658</v>
      </c>
      <c r="F175" s="10">
        <v>1.4006000000000001</v>
      </c>
      <c r="G175" s="10">
        <v>5.59</v>
      </c>
      <c r="H175" s="10">
        <v>0.16839999999999999</v>
      </c>
      <c r="I175" s="10">
        <v>19.04</v>
      </c>
      <c r="J175" s="10">
        <v>18.739999999999998</v>
      </c>
      <c r="K175" s="10">
        <v>0.35370000000000001</v>
      </c>
      <c r="L175" s="10">
        <v>1.52E-2</v>
      </c>
      <c r="M175" s="10">
        <v>0.40079999999999999</v>
      </c>
      <c r="N175" s="10">
        <v>100.2944</v>
      </c>
      <c r="O175" s="9">
        <f t="shared" si="2"/>
        <v>85.858638131410416</v>
      </c>
    </row>
    <row r="176" spans="2:15" x14ac:dyDescent="0.35">
      <c r="B176" s="3" t="s">
        <v>35</v>
      </c>
      <c r="C176" s="3">
        <v>6</v>
      </c>
      <c r="D176" s="9">
        <v>53.32</v>
      </c>
      <c r="E176" s="10">
        <v>0.22509999999999999</v>
      </c>
      <c r="F176" s="10">
        <v>2.4</v>
      </c>
      <c r="G176" s="10">
        <v>6.69</v>
      </c>
      <c r="H176" s="10">
        <v>0.1696</v>
      </c>
      <c r="I176" s="10">
        <v>15.92</v>
      </c>
      <c r="J176" s="10">
        <v>21.26</v>
      </c>
      <c r="K176" s="10">
        <v>0.51119999999999999</v>
      </c>
      <c r="L176" s="10">
        <v>4.6399999999999997E-2</v>
      </c>
      <c r="M176" s="10">
        <v>8.5500000000000007E-2</v>
      </c>
      <c r="N176" s="10">
        <v>100.6277</v>
      </c>
      <c r="O176" s="9">
        <f t="shared" si="2"/>
        <v>80.922739594450405</v>
      </c>
    </row>
    <row r="177" spans="2:15" x14ac:dyDescent="0.35">
      <c r="B177" s="3" t="s">
        <v>35</v>
      </c>
      <c r="C177" s="3">
        <v>7</v>
      </c>
      <c r="D177" s="9">
        <v>54.08</v>
      </c>
      <c r="E177" s="10">
        <v>0.12859999999999999</v>
      </c>
      <c r="F177" s="10">
        <v>2.11</v>
      </c>
      <c r="G177" s="10">
        <v>3.68</v>
      </c>
      <c r="H177" s="10">
        <v>0.10929999999999999</v>
      </c>
      <c r="I177" s="10">
        <v>16.899999999999999</v>
      </c>
      <c r="J177" s="10">
        <v>23.59</v>
      </c>
      <c r="K177" s="10">
        <v>0.1351</v>
      </c>
      <c r="L177" s="10">
        <v>2.6700000000000002E-2</v>
      </c>
      <c r="M177" s="10">
        <v>0.21340000000000001</v>
      </c>
      <c r="N177" s="10">
        <v>100.973</v>
      </c>
      <c r="O177" s="9">
        <f t="shared" si="2"/>
        <v>89.113975463832034</v>
      </c>
    </row>
    <row r="178" spans="2:15" x14ac:dyDescent="0.35">
      <c r="B178" s="3" t="s">
        <v>35</v>
      </c>
      <c r="C178" s="3">
        <v>8</v>
      </c>
      <c r="D178" s="9">
        <v>53.65</v>
      </c>
      <c r="E178" s="10">
        <v>0.23669999999999999</v>
      </c>
      <c r="F178" s="10">
        <v>2.3199999999999998</v>
      </c>
      <c r="G178" s="10">
        <v>5.25</v>
      </c>
      <c r="H178" s="10">
        <v>0.1641</v>
      </c>
      <c r="I178" s="10">
        <v>17.32</v>
      </c>
      <c r="J178" s="10">
        <v>21.06</v>
      </c>
      <c r="K178" s="10">
        <v>0.40060000000000001</v>
      </c>
      <c r="L178" s="10">
        <v>1.1999999999999999E-3</v>
      </c>
      <c r="M178" s="10">
        <v>0.15060000000000001</v>
      </c>
      <c r="N178" s="10">
        <v>100.5531</v>
      </c>
      <c r="O178" s="9">
        <f t="shared" si="2"/>
        <v>85.466514404807313</v>
      </c>
    </row>
    <row r="179" spans="2:15" x14ac:dyDescent="0.35">
      <c r="B179" s="3" t="s">
        <v>35</v>
      </c>
      <c r="C179" s="3">
        <v>9</v>
      </c>
      <c r="D179" s="9">
        <v>54.16</v>
      </c>
      <c r="E179" s="10">
        <v>9.6500000000000002E-2</v>
      </c>
      <c r="F179" s="10">
        <v>1.7344999999999999</v>
      </c>
      <c r="G179" s="10">
        <v>3.31</v>
      </c>
      <c r="H179" s="10">
        <v>0.1237</v>
      </c>
      <c r="I179" s="10">
        <v>17.079999999999998</v>
      </c>
      <c r="J179" s="10">
        <v>23.88</v>
      </c>
      <c r="K179" s="10">
        <v>0.1181</v>
      </c>
      <c r="L179" s="10"/>
      <c r="M179" s="10">
        <v>0.16850000000000001</v>
      </c>
      <c r="N179" s="10">
        <v>100.6712</v>
      </c>
      <c r="O179" s="9">
        <f t="shared" si="2"/>
        <v>90.194239028008468</v>
      </c>
    </row>
    <row r="180" spans="2:15" x14ac:dyDescent="0.35">
      <c r="B180" s="3" t="s">
        <v>35</v>
      </c>
      <c r="C180" s="3">
        <v>10</v>
      </c>
      <c r="D180" s="9">
        <v>54</v>
      </c>
      <c r="E180" s="10">
        <v>0.12970000000000001</v>
      </c>
      <c r="F180" s="10">
        <v>1.8892</v>
      </c>
      <c r="G180" s="10">
        <v>3.18</v>
      </c>
      <c r="H180" s="10">
        <v>6.4899999999999999E-2</v>
      </c>
      <c r="I180" s="10">
        <v>16.88</v>
      </c>
      <c r="J180" s="10">
        <v>24.05</v>
      </c>
      <c r="K180" s="10">
        <v>0.11749999999999999</v>
      </c>
      <c r="L180" s="10"/>
      <c r="M180" s="10">
        <v>0.1701</v>
      </c>
      <c r="N180" s="10">
        <v>100.4813</v>
      </c>
      <c r="O180" s="9">
        <f t="shared" si="2"/>
        <v>90.441598208982157</v>
      </c>
    </row>
    <row r="181" spans="2:15" x14ac:dyDescent="0.35">
      <c r="B181" s="3" t="s">
        <v>35</v>
      </c>
      <c r="C181" s="3">
        <v>11</v>
      </c>
      <c r="D181" s="9">
        <v>54.92</v>
      </c>
      <c r="E181" s="10">
        <v>8.7400000000000005E-2</v>
      </c>
      <c r="F181" s="10">
        <v>1.3872</v>
      </c>
      <c r="G181" s="10">
        <v>4.46</v>
      </c>
      <c r="H181" s="10">
        <v>0.13020000000000001</v>
      </c>
      <c r="I181" s="10">
        <v>16.920000000000002</v>
      </c>
      <c r="J181" s="10">
        <v>21.82</v>
      </c>
      <c r="K181" s="10">
        <v>0.65580000000000005</v>
      </c>
      <c r="L181" s="10">
        <v>3.5900000000000001E-2</v>
      </c>
      <c r="M181" s="10">
        <v>0.19220000000000001</v>
      </c>
      <c r="N181" s="10">
        <v>100.6086</v>
      </c>
      <c r="O181" s="9">
        <f t="shared" si="2"/>
        <v>87.117444975650685</v>
      </c>
    </row>
    <row r="182" spans="2:15" x14ac:dyDescent="0.35">
      <c r="B182" s="3" t="s">
        <v>35</v>
      </c>
      <c r="C182" s="3">
        <v>12</v>
      </c>
      <c r="D182" s="9">
        <v>53.73</v>
      </c>
      <c r="E182" s="10">
        <v>0.14169999999999999</v>
      </c>
      <c r="F182" s="10">
        <v>2.09</v>
      </c>
      <c r="G182" s="10">
        <v>3.88</v>
      </c>
      <c r="H182" s="10">
        <v>0.1152</v>
      </c>
      <c r="I182" s="10">
        <v>16.940000000000001</v>
      </c>
      <c r="J182" s="10">
        <v>23.52</v>
      </c>
      <c r="K182" s="10">
        <v>0.13880000000000001</v>
      </c>
      <c r="L182" s="10">
        <v>3.3500000000000002E-2</v>
      </c>
      <c r="M182" s="10">
        <v>0.20399999999999999</v>
      </c>
      <c r="N182" s="10">
        <v>100.7946</v>
      </c>
      <c r="O182" s="9">
        <f t="shared" si="2"/>
        <v>88.613724524963899</v>
      </c>
    </row>
    <row r="183" spans="2:15" x14ac:dyDescent="0.35">
      <c r="B183" s="3" t="s">
        <v>35</v>
      </c>
      <c r="C183" s="3">
        <v>13</v>
      </c>
      <c r="D183" s="9">
        <v>53.04</v>
      </c>
      <c r="E183" s="10">
        <v>0.2727</v>
      </c>
      <c r="F183" s="10">
        <v>2.98</v>
      </c>
      <c r="G183" s="10">
        <v>5.08</v>
      </c>
      <c r="H183" s="10">
        <v>0.13669999999999999</v>
      </c>
      <c r="I183" s="10">
        <v>16.89</v>
      </c>
      <c r="J183" s="10">
        <v>21.1</v>
      </c>
      <c r="K183" s="10">
        <v>0.4299</v>
      </c>
      <c r="L183" s="10"/>
      <c r="M183" s="10">
        <v>0.44009999999999999</v>
      </c>
      <c r="N183" s="10">
        <v>100.3693</v>
      </c>
      <c r="O183" s="9">
        <f t="shared" si="2"/>
        <v>85.56284396096224</v>
      </c>
    </row>
    <row r="184" spans="2:15" x14ac:dyDescent="0.35">
      <c r="B184" s="3" t="s">
        <v>35</v>
      </c>
      <c r="C184" s="25" t="s">
        <v>252</v>
      </c>
      <c r="D184" s="9">
        <v>54.45</v>
      </c>
      <c r="E184" s="10">
        <v>0.1978</v>
      </c>
      <c r="F184" s="10">
        <v>1.6937</v>
      </c>
      <c r="G184" s="10">
        <v>4.6100000000000003</v>
      </c>
      <c r="H184" s="10">
        <v>0.13800000000000001</v>
      </c>
      <c r="I184" s="10">
        <v>17.59</v>
      </c>
      <c r="J184" s="10">
        <v>21</v>
      </c>
      <c r="K184" s="10">
        <v>0.43340000000000001</v>
      </c>
      <c r="L184" s="10">
        <v>3.0099999999999998E-2</v>
      </c>
      <c r="M184" s="10">
        <v>0.39340000000000003</v>
      </c>
      <c r="N184" s="10">
        <v>100.5363</v>
      </c>
      <c r="O184" s="9">
        <f t="shared" si="2"/>
        <v>87.181896487733241</v>
      </c>
    </row>
    <row r="185" spans="2:15" x14ac:dyDescent="0.35">
      <c r="B185" s="3" t="s">
        <v>35</v>
      </c>
      <c r="C185" s="25" t="s">
        <v>253</v>
      </c>
      <c r="D185" s="9">
        <v>53.38</v>
      </c>
      <c r="E185" s="10">
        <v>0.2843</v>
      </c>
      <c r="F185" s="10">
        <v>2.2599999999999998</v>
      </c>
      <c r="G185" s="10">
        <v>6.01</v>
      </c>
      <c r="H185" s="10">
        <v>0.15509999999999999</v>
      </c>
      <c r="I185" s="10">
        <v>17.23</v>
      </c>
      <c r="J185" s="10">
        <v>20.239999999999998</v>
      </c>
      <c r="K185" s="10">
        <v>0.41980000000000001</v>
      </c>
      <c r="L185" s="10">
        <v>2.4500000000000001E-2</v>
      </c>
      <c r="M185" s="10">
        <v>8.2699999999999996E-2</v>
      </c>
      <c r="N185" s="10">
        <v>100.0924</v>
      </c>
      <c r="O185" s="9">
        <f t="shared" si="2"/>
        <v>83.634255518327393</v>
      </c>
    </row>
    <row r="186" spans="2:15" x14ac:dyDescent="0.35">
      <c r="B186" s="3" t="s">
        <v>35</v>
      </c>
      <c r="C186" s="25" t="s">
        <v>116</v>
      </c>
      <c r="D186" s="9">
        <v>53.5</v>
      </c>
      <c r="E186" s="10">
        <v>0.30099999999999999</v>
      </c>
      <c r="F186" s="10">
        <v>2.04</v>
      </c>
      <c r="G186" s="10">
        <v>5.71</v>
      </c>
      <c r="H186" s="10">
        <v>0.21329999999999999</v>
      </c>
      <c r="I186" s="10">
        <v>17.2</v>
      </c>
      <c r="J186" s="10">
        <v>21.19</v>
      </c>
      <c r="K186" s="10">
        <v>0.3579</v>
      </c>
      <c r="L186" s="10"/>
      <c r="M186" s="10">
        <v>0.1467</v>
      </c>
      <c r="N186" s="10">
        <v>100.6589</v>
      </c>
      <c r="O186" s="9">
        <f t="shared" si="2"/>
        <v>84.300062171034924</v>
      </c>
    </row>
    <row r="187" spans="2:15" x14ac:dyDescent="0.35">
      <c r="B187" s="3" t="s">
        <v>35</v>
      </c>
      <c r="C187" s="25" t="s">
        <v>254</v>
      </c>
      <c r="D187" s="9">
        <v>51.63</v>
      </c>
      <c r="E187" s="10">
        <v>0.38629999999999998</v>
      </c>
      <c r="F187" s="10">
        <v>3.41</v>
      </c>
      <c r="G187" s="10">
        <v>7.15</v>
      </c>
      <c r="H187" s="10">
        <v>0.26300000000000001</v>
      </c>
      <c r="I187" s="10">
        <v>15.67</v>
      </c>
      <c r="J187" s="10">
        <v>21.34</v>
      </c>
      <c r="K187" s="10">
        <v>0.37059999999999998</v>
      </c>
      <c r="L187" s="10">
        <v>1.5900000000000001E-2</v>
      </c>
      <c r="M187" s="10">
        <v>3.6900000000000002E-2</v>
      </c>
      <c r="N187" s="10">
        <v>100.27589999999999</v>
      </c>
      <c r="O187" s="9">
        <f t="shared" si="2"/>
        <v>79.619349304617643</v>
      </c>
    </row>
    <row r="188" spans="2:15" x14ac:dyDescent="0.35">
      <c r="B188" s="3" t="s">
        <v>35</v>
      </c>
      <c r="C188" s="3">
        <v>15</v>
      </c>
      <c r="D188" s="9">
        <v>53.86</v>
      </c>
      <c r="E188" s="10">
        <v>0.1439</v>
      </c>
      <c r="F188" s="10">
        <v>2.19</v>
      </c>
      <c r="G188" s="10">
        <v>3.62</v>
      </c>
      <c r="H188" s="10">
        <v>0.1363</v>
      </c>
      <c r="I188" s="10">
        <v>16.739999999999998</v>
      </c>
      <c r="J188" s="10">
        <v>23.7</v>
      </c>
      <c r="K188" s="10">
        <v>0.17730000000000001</v>
      </c>
      <c r="L188" s="10">
        <v>2.9600000000000001E-2</v>
      </c>
      <c r="M188" s="10">
        <v>0.22489999999999999</v>
      </c>
      <c r="N188" s="10">
        <v>100.82510000000001</v>
      </c>
      <c r="O188" s="9">
        <f t="shared" si="2"/>
        <v>89.180984219511146</v>
      </c>
    </row>
    <row r="189" spans="2:15" x14ac:dyDescent="0.35">
      <c r="B189" s="3" t="s">
        <v>35</v>
      </c>
      <c r="C189" s="3">
        <v>16</v>
      </c>
      <c r="D189" s="9">
        <v>52.91</v>
      </c>
      <c r="E189" s="10">
        <v>0.26290000000000002</v>
      </c>
      <c r="F189" s="10">
        <v>2.14</v>
      </c>
      <c r="G189" s="10">
        <v>6.44</v>
      </c>
      <c r="H189" s="10">
        <v>0.17230000000000001</v>
      </c>
      <c r="I189" s="10">
        <v>17.399999999999999</v>
      </c>
      <c r="J189" s="10">
        <v>20.23</v>
      </c>
      <c r="K189" s="10">
        <v>0.24729999999999999</v>
      </c>
      <c r="L189" s="10">
        <v>2.2599999999999999E-2</v>
      </c>
      <c r="M189" s="10">
        <v>0.17169999999999999</v>
      </c>
      <c r="N189" s="10">
        <v>99.996799999999993</v>
      </c>
      <c r="O189" s="9">
        <f t="shared" si="2"/>
        <v>82.80652848521845</v>
      </c>
    </row>
    <row r="190" spans="2:15" x14ac:dyDescent="0.35">
      <c r="B190" s="3" t="s">
        <v>35</v>
      </c>
      <c r="C190" s="3">
        <v>19</v>
      </c>
      <c r="D190" s="9">
        <v>53.74</v>
      </c>
      <c r="E190" s="10">
        <v>0.13120000000000001</v>
      </c>
      <c r="F190" s="10">
        <v>2.0299999999999998</v>
      </c>
      <c r="G190" s="10">
        <v>3.56</v>
      </c>
      <c r="H190" s="10">
        <v>0.1022</v>
      </c>
      <c r="I190" s="10">
        <v>16.89</v>
      </c>
      <c r="J190" s="10">
        <v>23.95</v>
      </c>
      <c r="K190" s="10">
        <v>0.11849999999999999</v>
      </c>
      <c r="L190" s="10"/>
      <c r="M190" s="10">
        <v>0.17230000000000001</v>
      </c>
      <c r="N190" s="10">
        <v>100.69410000000001</v>
      </c>
      <c r="O190" s="9">
        <f t="shared" si="2"/>
        <v>89.42584271016753</v>
      </c>
    </row>
    <row r="191" spans="2:15" x14ac:dyDescent="0.35">
      <c r="B191" s="3" t="s">
        <v>35</v>
      </c>
      <c r="C191" s="3">
        <v>20</v>
      </c>
      <c r="D191" s="9">
        <v>53.72</v>
      </c>
      <c r="E191" s="10">
        <v>0.13689999999999999</v>
      </c>
      <c r="F191" s="10">
        <v>2.0099999999999998</v>
      </c>
      <c r="G191" s="10">
        <v>2.95</v>
      </c>
      <c r="H191" s="10">
        <v>7.7799999999999994E-2</v>
      </c>
      <c r="I191" s="10">
        <v>16.809999999999999</v>
      </c>
      <c r="J191" s="10">
        <v>24.36</v>
      </c>
      <c r="K191" s="10">
        <v>0.1113</v>
      </c>
      <c r="L191" s="10">
        <v>2.3599999999999999E-2</v>
      </c>
      <c r="M191" s="10">
        <v>0.18060000000000001</v>
      </c>
      <c r="N191" s="10">
        <v>100.3801</v>
      </c>
      <c r="O191" s="9">
        <f t="shared" si="2"/>
        <v>91.037352834004039</v>
      </c>
    </row>
    <row r="192" spans="2:15" x14ac:dyDescent="0.35">
      <c r="B192" s="3" t="s">
        <v>35</v>
      </c>
      <c r="C192" s="3">
        <v>21</v>
      </c>
      <c r="D192" s="9">
        <v>54.46</v>
      </c>
      <c r="E192" s="10">
        <v>0.18740000000000001</v>
      </c>
      <c r="F192" s="10">
        <v>1.3301000000000001</v>
      </c>
      <c r="G192" s="10">
        <v>7.21</v>
      </c>
      <c r="H192" s="10">
        <v>0.1983</v>
      </c>
      <c r="I192" s="10">
        <v>17.52</v>
      </c>
      <c r="J192" s="10">
        <v>19.989999999999998</v>
      </c>
      <c r="K192" s="10">
        <v>0.35909999999999997</v>
      </c>
      <c r="L192" s="10">
        <v>7.1999999999999995E-2</v>
      </c>
      <c r="M192" s="10">
        <v>4.5699999999999998E-2</v>
      </c>
      <c r="N192" s="10">
        <v>101.3725</v>
      </c>
      <c r="O192" s="9">
        <f t="shared" si="2"/>
        <v>81.24348727826974</v>
      </c>
    </row>
    <row r="193" spans="2:15" x14ac:dyDescent="0.35">
      <c r="B193" s="4" t="s">
        <v>35</v>
      </c>
      <c r="C193" s="4">
        <v>22</v>
      </c>
      <c r="D193" s="8">
        <v>53.63</v>
      </c>
      <c r="E193" s="2">
        <v>0.16170000000000001</v>
      </c>
      <c r="F193" s="2">
        <v>2.13</v>
      </c>
      <c r="G193" s="2">
        <v>3.89</v>
      </c>
      <c r="H193" s="2">
        <v>0.1118</v>
      </c>
      <c r="I193" s="2">
        <v>17.010000000000002</v>
      </c>
      <c r="J193" s="2">
        <v>23.51</v>
      </c>
      <c r="K193" s="2">
        <v>0.12920000000000001</v>
      </c>
      <c r="L193" s="2">
        <v>2.1499999999999998E-2</v>
      </c>
      <c r="M193" s="2">
        <v>0.18640000000000001</v>
      </c>
      <c r="N193" s="2">
        <v>100.7818</v>
      </c>
      <c r="O193" s="8">
        <f t="shared" si="2"/>
        <v>88.62935147108513</v>
      </c>
    </row>
    <row r="194" spans="2:15" x14ac:dyDescent="0.35">
      <c r="B194" s="3">
        <v>7401</v>
      </c>
      <c r="C194" s="3">
        <v>1</v>
      </c>
      <c r="D194" s="9">
        <v>52.31</v>
      </c>
      <c r="E194" s="10">
        <v>0.3402</v>
      </c>
      <c r="F194" s="10">
        <v>2.72</v>
      </c>
      <c r="G194" s="10">
        <v>7.46</v>
      </c>
      <c r="H194" s="10">
        <v>0.27189999999999998</v>
      </c>
      <c r="I194" s="10">
        <v>16.59</v>
      </c>
      <c r="J194" s="10">
        <v>20.440000000000001</v>
      </c>
      <c r="K194" s="10">
        <v>0.28570000000000001</v>
      </c>
      <c r="L194" s="10">
        <v>2.7699999999999999E-2</v>
      </c>
      <c r="M194" s="10">
        <v>7.3899999999999993E-2</v>
      </c>
      <c r="N194" s="10">
        <v>100.5193</v>
      </c>
      <c r="O194" s="9">
        <f t="shared" si="2"/>
        <v>79.855382999085776</v>
      </c>
    </row>
    <row r="195" spans="2:15" x14ac:dyDescent="0.35">
      <c r="B195" s="3">
        <v>7401</v>
      </c>
      <c r="C195" s="3" t="s">
        <v>75</v>
      </c>
      <c r="D195" s="9">
        <v>53.56</v>
      </c>
      <c r="E195" s="10">
        <v>0.2969</v>
      </c>
      <c r="F195" s="10">
        <v>2.02</v>
      </c>
      <c r="G195" s="10">
        <v>4.4000000000000004</v>
      </c>
      <c r="H195" s="10">
        <v>8.9899999999999994E-2</v>
      </c>
      <c r="I195" s="10">
        <v>17.09</v>
      </c>
      <c r="J195" s="10">
        <v>21.79</v>
      </c>
      <c r="K195" s="10">
        <v>0.30309999999999998</v>
      </c>
      <c r="L195" s="10">
        <v>3.5000000000000003E-2</v>
      </c>
      <c r="M195" s="10">
        <v>0.69430000000000003</v>
      </c>
      <c r="N195" s="10">
        <v>100.2792</v>
      </c>
      <c r="O195" s="9">
        <f t="shared" si="2"/>
        <v>87.37934804542401</v>
      </c>
    </row>
    <row r="196" spans="2:15" x14ac:dyDescent="0.35">
      <c r="B196" s="3">
        <v>7401</v>
      </c>
      <c r="C196" s="3" t="s">
        <v>76</v>
      </c>
      <c r="D196" s="9">
        <v>50.43</v>
      </c>
      <c r="E196" s="10">
        <v>0.94989999999999997</v>
      </c>
      <c r="F196" s="10">
        <v>3.74</v>
      </c>
      <c r="G196" s="10">
        <v>8.8800000000000008</v>
      </c>
      <c r="H196" s="10">
        <v>0.16769999999999999</v>
      </c>
      <c r="I196" s="10">
        <v>15.1</v>
      </c>
      <c r="J196" s="10">
        <v>20.65</v>
      </c>
      <c r="K196" s="10">
        <v>0.37</v>
      </c>
      <c r="L196" s="10">
        <v>2.35E-2</v>
      </c>
      <c r="M196" s="10"/>
      <c r="N196" s="10">
        <v>100.31100000000001</v>
      </c>
      <c r="O196" s="9">
        <f t="shared" si="2"/>
        <v>75.192932972794864</v>
      </c>
    </row>
    <row r="197" spans="2:15" x14ac:dyDescent="0.35">
      <c r="B197" s="3">
        <v>7401</v>
      </c>
      <c r="C197" s="3" t="s">
        <v>181</v>
      </c>
      <c r="D197" s="9">
        <v>52.98</v>
      </c>
      <c r="E197" s="10">
        <v>0.25</v>
      </c>
      <c r="F197" s="10">
        <v>2.06</v>
      </c>
      <c r="G197" s="10">
        <v>4.6500000000000004</v>
      </c>
      <c r="H197" s="10">
        <v>0.16839999999999999</v>
      </c>
      <c r="I197" s="10">
        <v>17.399999999999999</v>
      </c>
      <c r="J197" s="10">
        <v>21.59</v>
      </c>
      <c r="K197" s="10">
        <v>0.2989</v>
      </c>
      <c r="L197" s="10">
        <v>3.3300000000000003E-2</v>
      </c>
      <c r="M197" s="10">
        <v>0.57099999999999995</v>
      </c>
      <c r="N197" s="10">
        <v>100.00149999999999</v>
      </c>
      <c r="O197" s="9">
        <f t="shared" si="2"/>
        <v>86.962401425370246</v>
      </c>
    </row>
    <row r="198" spans="2:15" x14ac:dyDescent="0.35">
      <c r="B198" s="3">
        <v>7401</v>
      </c>
      <c r="C198" s="3" t="s">
        <v>182</v>
      </c>
      <c r="D198" s="9">
        <v>52.21</v>
      </c>
      <c r="E198" s="10">
        <v>0.4965</v>
      </c>
      <c r="F198" s="10">
        <v>2.97</v>
      </c>
      <c r="G198" s="10">
        <v>7.2</v>
      </c>
      <c r="H198" s="10">
        <v>0.1905</v>
      </c>
      <c r="I198" s="10">
        <v>15.92</v>
      </c>
      <c r="J198" s="10">
        <v>21.37</v>
      </c>
      <c r="K198" s="10">
        <v>0.29220000000000002</v>
      </c>
      <c r="L198" s="10"/>
      <c r="M198" s="10">
        <v>1.2699999999999999E-2</v>
      </c>
      <c r="N198" s="10">
        <v>100.6618</v>
      </c>
      <c r="O198" s="9">
        <f t="shared" ref="O198:O261" si="3">I198/40.305/(I198/40.305+G198/(55.845+16))*100</f>
        <v>79.762733962617304</v>
      </c>
    </row>
    <row r="199" spans="2:15" x14ac:dyDescent="0.35">
      <c r="B199" s="3">
        <v>7401</v>
      </c>
      <c r="C199" s="25" t="s">
        <v>101</v>
      </c>
      <c r="D199" s="9">
        <v>52.9</v>
      </c>
      <c r="E199" s="10">
        <v>0.56030000000000002</v>
      </c>
      <c r="F199" s="10">
        <v>2.17</v>
      </c>
      <c r="G199" s="10">
        <v>8.6</v>
      </c>
      <c r="H199" s="10">
        <v>0.25259999999999999</v>
      </c>
      <c r="I199" s="10">
        <v>16.98</v>
      </c>
      <c r="J199" s="10">
        <v>19.100000000000001</v>
      </c>
      <c r="K199" s="10">
        <v>0.35220000000000001</v>
      </c>
      <c r="L199" s="10">
        <v>1.84E-2</v>
      </c>
      <c r="M199" s="10">
        <v>0.1099</v>
      </c>
      <c r="N199" s="10">
        <v>101.0446</v>
      </c>
      <c r="O199" s="9">
        <f t="shared" si="3"/>
        <v>77.873495476783361</v>
      </c>
    </row>
    <row r="200" spans="2:15" x14ac:dyDescent="0.35">
      <c r="B200" s="3">
        <v>7401</v>
      </c>
      <c r="C200" s="25" t="s">
        <v>249</v>
      </c>
      <c r="D200" s="9">
        <v>53.11</v>
      </c>
      <c r="E200" s="10">
        <v>0.4199</v>
      </c>
      <c r="F200" s="10">
        <v>2.23</v>
      </c>
      <c r="G200" s="10">
        <v>5.8</v>
      </c>
      <c r="H200" s="10">
        <v>0.19009999999999999</v>
      </c>
      <c r="I200" s="10">
        <v>16.79</v>
      </c>
      <c r="J200" s="10">
        <v>21.82</v>
      </c>
      <c r="K200" s="10">
        <v>0.2462</v>
      </c>
      <c r="L200" s="10">
        <v>1.6899999999999998E-2</v>
      </c>
      <c r="M200" s="10">
        <v>0.21340000000000001</v>
      </c>
      <c r="N200" s="10">
        <v>100.8364</v>
      </c>
      <c r="O200" s="9">
        <f t="shared" si="3"/>
        <v>83.766566434953091</v>
      </c>
    </row>
    <row r="201" spans="2:15" x14ac:dyDescent="0.35">
      <c r="B201" s="3">
        <v>7401</v>
      </c>
      <c r="C201" s="25" t="s">
        <v>167</v>
      </c>
      <c r="D201" s="9">
        <v>52.83</v>
      </c>
      <c r="E201" s="10">
        <v>0.5121</v>
      </c>
      <c r="F201" s="10">
        <v>2.33</v>
      </c>
      <c r="G201" s="10">
        <v>7</v>
      </c>
      <c r="H201" s="10">
        <v>0.1694</v>
      </c>
      <c r="I201" s="10">
        <v>16.559999999999999</v>
      </c>
      <c r="J201" s="10">
        <v>21.2</v>
      </c>
      <c r="K201" s="10">
        <v>0.2306</v>
      </c>
      <c r="L201" s="10">
        <v>1.9900000000000001E-2</v>
      </c>
      <c r="M201" s="10">
        <v>3.9699999999999999E-2</v>
      </c>
      <c r="N201" s="10">
        <v>100.8916</v>
      </c>
      <c r="O201" s="9">
        <f t="shared" si="3"/>
        <v>80.831764260356181</v>
      </c>
    </row>
    <row r="202" spans="2:15" x14ac:dyDescent="0.35">
      <c r="B202" s="3">
        <v>7401</v>
      </c>
      <c r="C202" s="25" t="s">
        <v>250</v>
      </c>
      <c r="D202" s="9">
        <v>53.29</v>
      </c>
      <c r="E202" s="10">
        <v>0.3921</v>
      </c>
      <c r="F202" s="10">
        <v>2.1</v>
      </c>
      <c r="G202" s="10">
        <v>5.68</v>
      </c>
      <c r="H202" s="10">
        <v>0.1389</v>
      </c>
      <c r="I202" s="10">
        <v>16.91</v>
      </c>
      <c r="J202" s="10">
        <v>21.85</v>
      </c>
      <c r="K202" s="10">
        <v>0.26100000000000001</v>
      </c>
      <c r="L202" s="10">
        <v>2.86E-2</v>
      </c>
      <c r="M202" s="10">
        <v>0.29149999999999998</v>
      </c>
      <c r="N202" s="10">
        <v>100.94199999999999</v>
      </c>
      <c r="O202" s="9">
        <f t="shared" si="3"/>
        <v>84.144103811016436</v>
      </c>
    </row>
    <row r="203" spans="2:15" x14ac:dyDescent="0.35">
      <c r="B203" s="3">
        <v>7401</v>
      </c>
      <c r="C203" s="25" t="s">
        <v>251</v>
      </c>
      <c r="D203" s="9">
        <v>52.69</v>
      </c>
      <c r="E203" s="10">
        <v>0.57340000000000002</v>
      </c>
      <c r="F203" s="10">
        <v>2.38</v>
      </c>
      <c r="G203" s="10">
        <v>7.98</v>
      </c>
      <c r="H203" s="10">
        <v>0.23180000000000001</v>
      </c>
      <c r="I203" s="10">
        <v>16.690000000000001</v>
      </c>
      <c r="J203" s="10">
        <v>20.2</v>
      </c>
      <c r="K203" s="10">
        <v>0.2762</v>
      </c>
      <c r="L203" s="10">
        <v>1.61E-2</v>
      </c>
      <c r="M203" s="10">
        <v>4.8300000000000003E-2</v>
      </c>
      <c r="N203" s="10">
        <v>101.0857</v>
      </c>
      <c r="O203" s="9">
        <f t="shared" si="3"/>
        <v>78.849990131364478</v>
      </c>
    </row>
    <row r="204" spans="2:15" x14ac:dyDescent="0.35">
      <c r="B204" s="3">
        <v>7401</v>
      </c>
      <c r="C204" s="3" t="s">
        <v>183</v>
      </c>
      <c r="D204" s="9">
        <v>53.11</v>
      </c>
      <c r="E204" s="10">
        <v>0.26769999999999999</v>
      </c>
      <c r="F204" s="10">
        <v>2.46</v>
      </c>
      <c r="G204" s="10">
        <v>5.24</v>
      </c>
      <c r="H204" s="10">
        <v>0.12970000000000001</v>
      </c>
      <c r="I204" s="10">
        <v>16.77</v>
      </c>
      <c r="J204" s="10">
        <v>21.4</v>
      </c>
      <c r="K204" s="10">
        <v>0.3357</v>
      </c>
      <c r="L204" s="10">
        <v>2.0500000000000001E-2</v>
      </c>
      <c r="M204" s="10">
        <v>0.43490000000000001</v>
      </c>
      <c r="N204" s="10">
        <v>100.16840000000001</v>
      </c>
      <c r="O204" s="9">
        <f t="shared" si="3"/>
        <v>85.085282088129148</v>
      </c>
    </row>
    <row r="205" spans="2:15" x14ac:dyDescent="0.35">
      <c r="B205" s="3">
        <v>7401</v>
      </c>
      <c r="C205" s="3" t="s">
        <v>184</v>
      </c>
      <c r="D205" s="9">
        <v>52.61</v>
      </c>
      <c r="E205" s="10">
        <v>0.1555</v>
      </c>
      <c r="F205" s="10">
        <v>2.4300000000000002</v>
      </c>
      <c r="G205" s="10">
        <v>8.19</v>
      </c>
      <c r="H205" s="10">
        <v>0.28089999999999998</v>
      </c>
      <c r="I205" s="10">
        <v>14.57</v>
      </c>
      <c r="J205" s="10">
        <v>22</v>
      </c>
      <c r="K205" s="10">
        <v>0.35549999999999998</v>
      </c>
      <c r="L205" s="10"/>
      <c r="M205" s="10">
        <v>0.1052</v>
      </c>
      <c r="N205" s="10">
        <v>100.70359999999999</v>
      </c>
      <c r="O205" s="9">
        <f t="shared" si="3"/>
        <v>76.025648865739598</v>
      </c>
    </row>
    <row r="206" spans="2:15" x14ac:dyDescent="0.35">
      <c r="B206" s="3">
        <v>7401</v>
      </c>
      <c r="C206" s="3" t="s">
        <v>135</v>
      </c>
      <c r="D206" s="9">
        <v>51.86</v>
      </c>
      <c r="E206" s="10">
        <v>0.88929999999999998</v>
      </c>
      <c r="F206" s="10">
        <v>2.2999999999999998</v>
      </c>
      <c r="G206" s="10">
        <v>9.0500000000000007</v>
      </c>
      <c r="H206" s="10">
        <v>0.25440000000000002</v>
      </c>
      <c r="I206" s="10">
        <v>16.64</v>
      </c>
      <c r="J206" s="10">
        <v>18.850000000000001</v>
      </c>
      <c r="K206" s="10">
        <v>0.38850000000000001</v>
      </c>
      <c r="L206" s="10"/>
      <c r="M206" s="10"/>
      <c r="N206" s="10">
        <v>100.2321</v>
      </c>
      <c r="O206" s="9">
        <f t="shared" si="3"/>
        <v>76.621844786806662</v>
      </c>
    </row>
    <row r="207" spans="2:15" x14ac:dyDescent="0.35">
      <c r="B207" s="3">
        <v>7401</v>
      </c>
      <c r="C207" s="3">
        <v>6</v>
      </c>
      <c r="D207" s="9">
        <v>51.43</v>
      </c>
      <c r="E207" s="10">
        <v>0.63839999999999997</v>
      </c>
      <c r="F207" s="10">
        <v>3.72</v>
      </c>
      <c r="G207" s="10">
        <v>6.7</v>
      </c>
      <c r="H207" s="10">
        <v>0.16600000000000001</v>
      </c>
      <c r="I207" s="10">
        <v>15.65</v>
      </c>
      <c r="J207" s="10">
        <v>21.87</v>
      </c>
      <c r="K207" s="10">
        <v>0.30930000000000002</v>
      </c>
      <c r="L207" s="10"/>
      <c r="M207" s="10">
        <v>0.21</v>
      </c>
      <c r="N207" s="10">
        <v>100.6936</v>
      </c>
      <c r="O207" s="9">
        <f t="shared" si="3"/>
        <v>80.63395994493041</v>
      </c>
    </row>
    <row r="208" spans="2:15" x14ac:dyDescent="0.35">
      <c r="B208" s="3">
        <v>7401</v>
      </c>
      <c r="C208" s="3" t="s">
        <v>185</v>
      </c>
      <c r="D208" s="9">
        <v>51.05</v>
      </c>
      <c r="E208" s="10">
        <v>0.60950000000000004</v>
      </c>
      <c r="F208" s="10">
        <v>3.53</v>
      </c>
      <c r="G208" s="10">
        <v>6.36</v>
      </c>
      <c r="H208" s="10">
        <v>0.14860000000000001</v>
      </c>
      <c r="I208" s="10">
        <v>15.88</v>
      </c>
      <c r="J208" s="10">
        <v>21.81</v>
      </c>
      <c r="K208" s="10">
        <v>0.31540000000000001</v>
      </c>
      <c r="L208" s="10"/>
      <c r="M208" s="10">
        <v>0.30640000000000001</v>
      </c>
      <c r="N208" s="10">
        <v>100.0098</v>
      </c>
      <c r="O208" s="9">
        <f t="shared" si="3"/>
        <v>81.653825145372465</v>
      </c>
    </row>
    <row r="209" spans="2:15" x14ac:dyDescent="0.35">
      <c r="B209" s="3">
        <v>7401</v>
      </c>
      <c r="C209" s="3" t="s">
        <v>186</v>
      </c>
      <c r="D209" s="9">
        <v>51.69</v>
      </c>
      <c r="E209" s="10">
        <v>0.96030000000000004</v>
      </c>
      <c r="F209" s="10">
        <v>2.57</v>
      </c>
      <c r="G209" s="10">
        <v>9.34</v>
      </c>
      <c r="H209" s="10">
        <v>0.25700000000000001</v>
      </c>
      <c r="I209" s="10">
        <v>15.92</v>
      </c>
      <c r="J209" s="10">
        <v>19.52</v>
      </c>
      <c r="K209" s="10">
        <v>0.41170000000000001</v>
      </c>
      <c r="L209" s="10">
        <v>1.7899999999999999E-2</v>
      </c>
      <c r="M209" s="10"/>
      <c r="N209" s="10">
        <v>100.688</v>
      </c>
      <c r="O209" s="9">
        <f t="shared" si="3"/>
        <v>75.237240161973801</v>
      </c>
    </row>
    <row r="210" spans="2:15" x14ac:dyDescent="0.35">
      <c r="B210" s="3">
        <v>7401</v>
      </c>
      <c r="C210" s="3">
        <v>8</v>
      </c>
      <c r="D210" s="9">
        <v>53.38</v>
      </c>
      <c r="E210" s="10">
        <v>0.28060000000000002</v>
      </c>
      <c r="F210" s="10">
        <v>2.0499999999999998</v>
      </c>
      <c r="G210" s="10">
        <v>4.43</v>
      </c>
      <c r="H210" s="10">
        <v>8.0399999999999999E-2</v>
      </c>
      <c r="I210" s="10">
        <v>16.93</v>
      </c>
      <c r="J210" s="10">
        <v>22.26</v>
      </c>
      <c r="K210" s="10">
        <v>0.2399</v>
      </c>
      <c r="L210" s="10"/>
      <c r="M210" s="10">
        <v>0.54910000000000003</v>
      </c>
      <c r="N210" s="10">
        <v>100.20910000000001</v>
      </c>
      <c r="O210" s="9">
        <f t="shared" si="3"/>
        <v>87.199597530122503</v>
      </c>
    </row>
    <row r="211" spans="2:15" x14ac:dyDescent="0.35">
      <c r="B211" s="3">
        <v>7401</v>
      </c>
      <c r="C211" s="3">
        <v>9</v>
      </c>
      <c r="D211" s="9">
        <v>53.62</v>
      </c>
      <c r="E211" s="10">
        <v>0.28389999999999999</v>
      </c>
      <c r="F211" s="10">
        <v>1.6404000000000001</v>
      </c>
      <c r="G211" s="10">
        <v>4.5999999999999996</v>
      </c>
      <c r="H211" s="10">
        <v>7.2800000000000004E-2</v>
      </c>
      <c r="I211" s="10">
        <v>17.37</v>
      </c>
      <c r="J211" s="10">
        <v>21.99</v>
      </c>
      <c r="K211" s="10">
        <v>0.2266</v>
      </c>
      <c r="L211" s="10">
        <v>1.04E-2</v>
      </c>
      <c r="M211" s="10">
        <v>0.42180000000000001</v>
      </c>
      <c r="N211" s="10">
        <v>100.2358</v>
      </c>
      <c r="O211" s="9">
        <f t="shared" si="3"/>
        <v>87.065063248828892</v>
      </c>
    </row>
    <row r="212" spans="2:15" x14ac:dyDescent="0.35">
      <c r="B212" s="3">
        <v>7401</v>
      </c>
      <c r="C212" s="3">
        <v>10</v>
      </c>
      <c r="D212" s="9">
        <v>53.77</v>
      </c>
      <c r="E212" s="10">
        <v>0.25190000000000001</v>
      </c>
      <c r="F212" s="10">
        <v>2.09</v>
      </c>
      <c r="G212" s="10">
        <v>4.66</v>
      </c>
      <c r="H212" s="10">
        <v>0.13139999999999999</v>
      </c>
      <c r="I212" s="10">
        <v>17.5</v>
      </c>
      <c r="J212" s="10">
        <v>21.42</v>
      </c>
      <c r="K212" s="10">
        <v>0.2477</v>
      </c>
      <c r="L212" s="10">
        <v>4.3499999999999997E-2</v>
      </c>
      <c r="M212" s="10">
        <v>0.58899999999999997</v>
      </c>
      <c r="N212" s="10">
        <v>100.7058</v>
      </c>
      <c r="O212" s="9">
        <f t="shared" si="3"/>
        <v>87.002964759470018</v>
      </c>
    </row>
    <row r="213" spans="2:15" x14ac:dyDescent="0.35">
      <c r="B213" s="3">
        <v>7401</v>
      </c>
      <c r="C213" s="3">
        <v>11</v>
      </c>
      <c r="D213" s="9">
        <v>50.2</v>
      </c>
      <c r="E213" s="10">
        <v>0.87090000000000001</v>
      </c>
      <c r="F213" s="10">
        <v>5.01</v>
      </c>
      <c r="G213" s="10">
        <v>8.49</v>
      </c>
      <c r="H213" s="10">
        <v>0.19500000000000001</v>
      </c>
      <c r="I213" s="10">
        <v>14.74</v>
      </c>
      <c r="J213" s="10">
        <v>20.87</v>
      </c>
      <c r="K213" s="10">
        <v>0.35339999999999999</v>
      </c>
      <c r="L213" s="10"/>
      <c r="M213" s="10">
        <v>4.5499999999999999E-2</v>
      </c>
      <c r="N213" s="10">
        <v>100.77679999999999</v>
      </c>
      <c r="O213" s="9">
        <f t="shared" si="3"/>
        <v>75.578563069573804</v>
      </c>
    </row>
    <row r="214" spans="2:15" x14ac:dyDescent="0.35">
      <c r="B214" s="3">
        <v>7401</v>
      </c>
      <c r="C214" s="25" t="s">
        <v>247</v>
      </c>
      <c r="D214" s="9">
        <v>51.69</v>
      </c>
      <c r="E214" s="10">
        <v>0.45469999999999999</v>
      </c>
      <c r="F214" s="10">
        <v>3.6</v>
      </c>
      <c r="G214" s="10">
        <v>5.87</v>
      </c>
      <c r="H214" s="10">
        <v>0.12540000000000001</v>
      </c>
      <c r="I214" s="10">
        <v>15.98</v>
      </c>
      <c r="J214" s="10">
        <v>21.71</v>
      </c>
      <c r="K214" s="10">
        <v>0.28299999999999997</v>
      </c>
      <c r="L214" s="10">
        <v>4.9200000000000001E-2</v>
      </c>
      <c r="M214" s="10">
        <v>0.45639999999999997</v>
      </c>
      <c r="N214" s="10">
        <v>100.2193</v>
      </c>
      <c r="O214" s="9">
        <f t="shared" si="3"/>
        <v>82.91363570233834</v>
      </c>
    </row>
    <row r="215" spans="2:15" x14ac:dyDescent="0.35">
      <c r="B215" s="3">
        <v>7401</v>
      </c>
      <c r="C215" s="25" t="s">
        <v>248</v>
      </c>
      <c r="D215" s="9">
        <v>53.44</v>
      </c>
      <c r="E215" s="10">
        <v>0.29930000000000001</v>
      </c>
      <c r="F215" s="10">
        <v>1.8359000000000001</v>
      </c>
      <c r="G215" s="10">
        <v>4.71</v>
      </c>
      <c r="H215" s="10">
        <v>0.17849999999999999</v>
      </c>
      <c r="I215" s="10">
        <v>17.27</v>
      </c>
      <c r="J215" s="10">
        <v>22.02</v>
      </c>
      <c r="K215" s="10">
        <v>0.27710000000000001</v>
      </c>
      <c r="L215" s="10">
        <v>4.82E-2</v>
      </c>
      <c r="M215" s="10">
        <v>0.54590000000000005</v>
      </c>
      <c r="N215" s="10">
        <v>100.62479999999999</v>
      </c>
      <c r="O215" s="9">
        <f t="shared" si="3"/>
        <v>86.730281713326235</v>
      </c>
    </row>
    <row r="216" spans="2:15" x14ac:dyDescent="0.35">
      <c r="B216" s="3">
        <v>7401</v>
      </c>
      <c r="C216" s="25" t="s">
        <v>113</v>
      </c>
      <c r="D216" s="9">
        <v>49.76</v>
      </c>
      <c r="E216" s="10">
        <v>0.87880000000000003</v>
      </c>
      <c r="F216" s="10">
        <v>5.15</v>
      </c>
      <c r="G216" s="10">
        <v>7.57</v>
      </c>
      <c r="H216" s="10">
        <v>0.1181</v>
      </c>
      <c r="I216" s="10">
        <v>14.8</v>
      </c>
      <c r="J216" s="10">
        <v>21.49</v>
      </c>
      <c r="K216" s="10">
        <v>0.34760000000000002</v>
      </c>
      <c r="L216" s="10">
        <v>3.3300000000000003E-2</v>
      </c>
      <c r="M216" s="10">
        <v>0.13170000000000001</v>
      </c>
      <c r="N216" s="10">
        <v>100.28279999999999</v>
      </c>
      <c r="O216" s="9">
        <f t="shared" si="3"/>
        <v>77.703482975210335</v>
      </c>
    </row>
    <row r="217" spans="2:15" x14ac:dyDescent="0.35">
      <c r="B217" s="3">
        <v>7401</v>
      </c>
      <c r="C217" s="3">
        <v>14</v>
      </c>
      <c r="D217" s="9">
        <v>53.35</v>
      </c>
      <c r="E217" s="10">
        <v>0.29020000000000001</v>
      </c>
      <c r="F217" s="10">
        <v>2.0099999999999998</v>
      </c>
      <c r="G217" s="10">
        <v>4.18</v>
      </c>
      <c r="H217" s="10">
        <v>6.1600000000000002E-2</v>
      </c>
      <c r="I217" s="10">
        <v>17.16</v>
      </c>
      <c r="J217" s="10">
        <v>22.42</v>
      </c>
      <c r="K217" s="10">
        <v>0.29509999999999997</v>
      </c>
      <c r="L217" s="10">
        <v>3.1E-2</v>
      </c>
      <c r="M217" s="10">
        <v>0.72950000000000004</v>
      </c>
      <c r="N217" s="10">
        <v>100.5273</v>
      </c>
      <c r="O217" s="9">
        <f t="shared" si="3"/>
        <v>87.977543701003427</v>
      </c>
    </row>
    <row r="218" spans="2:15" x14ac:dyDescent="0.35">
      <c r="B218" s="4">
        <v>7401</v>
      </c>
      <c r="C218" s="4">
        <v>15</v>
      </c>
      <c r="D218" s="8">
        <v>53.75</v>
      </c>
      <c r="E218" s="2">
        <v>0.3034</v>
      </c>
      <c r="F218" s="2">
        <v>1.6625000000000001</v>
      </c>
      <c r="G218" s="2">
        <v>4.67</v>
      </c>
      <c r="H218" s="2">
        <v>0.13789999999999999</v>
      </c>
      <c r="I218" s="2">
        <v>17.36</v>
      </c>
      <c r="J218" s="2">
        <v>22.01</v>
      </c>
      <c r="K218" s="2">
        <v>0.21759999999999999</v>
      </c>
      <c r="L218" s="2">
        <v>3.2300000000000002E-2</v>
      </c>
      <c r="M218" s="2">
        <v>0.40239999999999998</v>
      </c>
      <c r="N218" s="2">
        <v>100.55119999999999</v>
      </c>
      <c r="O218" s="8">
        <f t="shared" si="3"/>
        <v>86.887464940958907</v>
      </c>
    </row>
    <row r="219" spans="2:15" x14ac:dyDescent="0.35">
      <c r="B219" s="3" t="s">
        <v>37</v>
      </c>
      <c r="C219" s="3">
        <v>1</v>
      </c>
      <c r="D219" s="9">
        <v>53.09</v>
      </c>
      <c r="E219" s="10">
        <v>0.31979999999999997</v>
      </c>
      <c r="F219" s="10">
        <v>2.2200000000000002</v>
      </c>
      <c r="G219" s="10">
        <v>4.6399999999999997</v>
      </c>
      <c r="H219" s="10">
        <v>0.11600000000000001</v>
      </c>
      <c r="I219" s="10">
        <v>16.79</v>
      </c>
      <c r="J219" s="10">
        <v>22.21</v>
      </c>
      <c r="K219" s="10">
        <v>0.2742</v>
      </c>
      <c r="L219" s="10">
        <v>6.9400000000000003E-2</v>
      </c>
      <c r="M219" s="10">
        <v>0.61709999999999998</v>
      </c>
      <c r="N219" s="10">
        <v>100.3509</v>
      </c>
      <c r="O219" s="9">
        <f t="shared" si="3"/>
        <v>86.577465503929446</v>
      </c>
    </row>
    <row r="220" spans="2:15" x14ac:dyDescent="0.35">
      <c r="B220" s="3" t="s">
        <v>37</v>
      </c>
      <c r="C220" s="3">
        <v>2</v>
      </c>
      <c r="D220" s="9">
        <v>53.38</v>
      </c>
      <c r="E220" s="10">
        <v>0.24490000000000001</v>
      </c>
      <c r="F220" s="10">
        <v>1.7098</v>
      </c>
      <c r="G220" s="10">
        <v>4.1500000000000004</v>
      </c>
      <c r="H220" s="10">
        <v>0.1363</v>
      </c>
      <c r="I220" s="10">
        <v>17.63</v>
      </c>
      <c r="J220" s="10">
        <v>21.71</v>
      </c>
      <c r="K220" s="10">
        <v>0.27539999999999998</v>
      </c>
      <c r="L220" s="10">
        <v>7.6399999999999996E-2</v>
      </c>
      <c r="M220" s="10">
        <v>0.63190000000000002</v>
      </c>
      <c r="N220" s="10">
        <v>99.948999999999998</v>
      </c>
      <c r="O220" s="9">
        <f t="shared" si="3"/>
        <v>88.334852158783661</v>
      </c>
    </row>
    <row r="221" spans="2:15" x14ac:dyDescent="0.35">
      <c r="B221" s="3" t="s">
        <v>37</v>
      </c>
      <c r="C221" s="3">
        <v>3</v>
      </c>
      <c r="D221" s="9">
        <v>53.5</v>
      </c>
      <c r="E221" s="10">
        <v>0.29809999999999998</v>
      </c>
      <c r="F221" s="10">
        <v>2.31</v>
      </c>
      <c r="G221" s="10">
        <v>4.68</v>
      </c>
      <c r="H221" s="10">
        <v>0.13819999999999999</v>
      </c>
      <c r="I221" s="10">
        <v>17.18</v>
      </c>
      <c r="J221" s="10">
        <v>21.99</v>
      </c>
      <c r="K221" s="10">
        <v>0.25340000000000001</v>
      </c>
      <c r="L221" s="10">
        <v>2.8000000000000001E-2</v>
      </c>
      <c r="M221" s="10">
        <v>0.60740000000000005</v>
      </c>
      <c r="N221" s="10">
        <v>100.985</v>
      </c>
      <c r="O221" s="9">
        <f t="shared" si="3"/>
        <v>86.743681762454727</v>
      </c>
    </row>
    <row r="222" spans="2:15" x14ac:dyDescent="0.35">
      <c r="B222" s="3" t="s">
        <v>37</v>
      </c>
      <c r="C222" s="3">
        <v>4</v>
      </c>
      <c r="D222" s="9">
        <v>53.31</v>
      </c>
      <c r="E222" s="10">
        <v>0.32219999999999999</v>
      </c>
      <c r="F222" s="10">
        <v>2.0499999999999998</v>
      </c>
      <c r="G222" s="10">
        <v>4.93</v>
      </c>
      <c r="H222" s="10">
        <v>8.7800000000000003E-2</v>
      </c>
      <c r="I222" s="10">
        <v>17</v>
      </c>
      <c r="J222" s="10">
        <v>21.78</v>
      </c>
      <c r="K222" s="10">
        <v>0.2873</v>
      </c>
      <c r="L222" s="10">
        <v>4.9200000000000001E-2</v>
      </c>
      <c r="M222" s="10">
        <v>0.42899999999999999</v>
      </c>
      <c r="N222" s="10">
        <v>100.2471</v>
      </c>
      <c r="O222" s="9">
        <f t="shared" si="3"/>
        <v>86.007461681518009</v>
      </c>
    </row>
    <row r="223" spans="2:15" x14ac:dyDescent="0.35">
      <c r="B223" s="3" t="s">
        <v>37</v>
      </c>
      <c r="C223" s="3" t="s">
        <v>125</v>
      </c>
      <c r="D223" s="9">
        <v>52.97</v>
      </c>
      <c r="E223" s="10">
        <v>0.32819999999999999</v>
      </c>
      <c r="F223" s="10">
        <v>2.42</v>
      </c>
      <c r="G223" s="10">
        <v>6.6</v>
      </c>
      <c r="H223" s="10">
        <v>0.22839999999999999</v>
      </c>
      <c r="I223" s="10">
        <v>16.53</v>
      </c>
      <c r="J223" s="10">
        <v>20.93</v>
      </c>
      <c r="K223" s="10">
        <v>0.33960000000000001</v>
      </c>
      <c r="L223" s="10">
        <v>3.0700000000000002E-2</v>
      </c>
      <c r="M223" s="10">
        <v>0.187</v>
      </c>
      <c r="N223" s="10">
        <v>100.5639</v>
      </c>
      <c r="O223" s="9">
        <f t="shared" si="3"/>
        <v>81.699847658677001</v>
      </c>
    </row>
    <row r="224" spans="2:15" x14ac:dyDescent="0.35">
      <c r="B224" s="3" t="s">
        <v>37</v>
      </c>
      <c r="C224" s="3" t="s">
        <v>187</v>
      </c>
      <c r="D224" s="9">
        <v>53.83</v>
      </c>
      <c r="E224" s="10">
        <v>0.2351</v>
      </c>
      <c r="F224" s="10">
        <v>1.6133</v>
      </c>
      <c r="G224" s="10">
        <v>4.6399999999999997</v>
      </c>
      <c r="H224" s="10">
        <v>0.1135</v>
      </c>
      <c r="I224" s="10">
        <v>17.62</v>
      </c>
      <c r="J224" s="10">
        <v>21.59</v>
      </c>
      <c r="K224" s="10">
        <v>0.26250000000000001</v>
      </c>
      <c r="L224" s="10">
        <v>8.5000000000000006E-3</v>
      </c>
      <c r="M224" s="10">
        <v>0.50229999999999997</v>
      </c>
      <c r="N224" s="10">
        <v>100.4152</v>
      </c>
      <c r="O224" s="9">
        <f t="shared" si="3"/>
        <v>87.128357221137705</v>
      </c>
    </row>
    <row r="225" spans="2:15" x14ac:dyDescent="0.35">
      <c r="B225" s="3" t="s">
        <v>37</v>
      </c>
      <c r="C225" s="3" t="s">
        <v>135</v>
      </c>
      <c r="D225" s="9">
        <v>49.76</v>
      </c>
      <c r="E225" s="10">
        <v>0.92349999999999999</v>
      </c>
      <c r="F225" s="10">
        <v>4.45</v>
      </c>
      <c r="G225" s="10">
        <v>9.19</v>
      </c>
      <c r="H225" s="10">
        <v>0.20349999999999999</v>
      </c>
      <c r="I225" s="10">
        <v>14.88</v>
      </c>
      <c r="J225" s="10">
        <v>20.260000000000002</v>
      </c>
      <c r="K225" s="10">
        <v>0.36430000000000001</v>
      </c>
      <c r="L225" s="10"/>
      <c r="M225" s="10">
        <v>4.0000000000000001E-3</v>
      </c>
      <c r="N225" s="10">
        <v>100.03830000000001</v>
      </c>
      <c r="O225" s="9">
        <f t="shared" si="3"/>
        <v>74.267861714895105</v>
      </c>
    </row>
    <row r="226" spans="2:15" x14ac:dyDescent="0.35">
      <c r="B226" s="3" t="s">
        <v>37</v>
      </c>
      <c r="C226" s="3">
        <v>7</v>
      </c>
      <c r="D226" s="9">
        <v>53.29</v>
      </c>
      <c r="E226" s="10">
        <v>0.35039999999999999</v>
      </c>
      <c r="F226" s="10">
        <v>2.2400000000000002</v>
      </c>
      <c r="G226" s="10">
        <v>4.7699999999999996</v>
      </c>
      <c r="H226" s="10">
        <v>9.2799999999999994E-2</v>
      </c>
      <c r="I226" s="10">
        <v>16.95</v>
      </c>
      <c r="J226" s="10">
        <v>21.95</v>
      </c>
      <c r="K226" s="10">
        <v>0.3155</v>
      </c>
      <c r="L226" s="10">
        <v>7.2999999999999995E-2</v>
      </c>
      <c r="M226" s="10">
        <v>0.65429999999999999</v>
      </c>
      <c r="N226" s="10">
        <v>100.6862</v>
      </c>
      <c r="O226" s="9">
        <f t="shared" si="3"/>
        <v>86.365171149841331</v>
      </c>
    </row>
    <row r="227" spans="2:15" x14ac:dyDescent="0.35">
      <c r="B227" s="3" t="s">
        <v>37</v>
      </c>
      <c r="C227" s="3">
        <v>8</v>
      </c>
      <c r="D227" s="9">
        <v>53.85</v>
      </c>
      <c r="E227" s="10">
        <v>0.2752</v>
      </c>
      <c r="F227" s="10">
        <v>1.9</v>
      </c>
      <c r="G227" s="10">
        <v>4.72</v>
      </c>
      <c r="H227" s="10">
        <v>9.1499999999999998E-2</v>
      </c>
      <c r="I227" s="10">
        <v>17.45</v>
      </c>
      <c r="J227" s="10">
        <v>21.78</v>
      </c>
      <c r="K227" s="10">
        <v>0.29499999999999998</v>
      </c>
      <c r="L227" s="10">
        <v>4.7199999999999999E-2</v>
      </c>
      <c r="M227" s="10">
        <v>0.64580000000000004</v>
      </c>
      <c r="N227" s="10">
        <v>101.05459999999999</v>
      </c>
      <c r="O227" s="9">
        <f t="shared" si="3"/>
        <v>86.824918035602508</v>
      </c>
    </row>
    <row r="228" spans="2:15" x14ac:dyDescent="0.35">
      <c r="B228" s="3" t="s">
        <v>37</v>
      </c>
      <c r="C228" s="3">
        <v>9</v>
      </c>
      <c r="D228" s="9">
        <v>53.63</v>
      </c>
      <c r="E228" s="10">
        <v>0.2492</v>
      </c>
      <c r="F228" s="10">
        <v>1.4449000000000001</v>
      </c>
      <c r="G228" s="10">
        <v>4.13</v>
      </c>
      <c r="H228" s="10">
        <v>7.5999999999999998E-2</v>
      </c>
      <c r="I228" s="10">
        <v>17.649999999999999</v>
      </c>
      <c r="J228" s="10">
        <v>22.16</v>
      </c>
      <c r="K228" s="10">
        <v>0.2145</v>
      </c>
      <c r="L228" s="10">
        <v>4.1700000000000001E-2</v>
      </c>
      <c r="M228" s="10">
        <v>0.58160000000000001</v>
      </c>
      <c r="N228" s="10">
        <v>100.1833</v>
      </c>
      <c r="O228" s="9">
        <f t="shared" si="3"/>
        <v>88.396174507793148</v>
      </c>
    </row>
    <row r="229" spans="2:15" x14ac:dyDescent="0.35">
      <c r="B229" s="3" t="s">
        <v>37</v>
      </c>
      <c r="C229" s="3">
        <v>10</v>
      </c>
      <c r="D229" s="9">
        <v>53.12</v>
      </c>
      <c r="E229" s="10">
        <v>0.26069999999999999</v>
      </c>
      <c r="F229" s="10">
        <v>2.46</v>
      </c>
      <c r="G229" s="10">
        <v>4.7300000000000004</v>
      </c>
      <c r="H229" s="10">
        <v>9.74E-2</v>
      </c>
      <c r="I229" s="10">
        <v>17.14</v>
      </c>
      <c r="J229" s="10">
        <v>21.64</v>
      </c>
      <c r="K229" s="10">
        <v>0.30149999999999999</v>
      </c>
      <c r="L229" s="10"/>
      <c r="M229" s="10">
        <v>0.73740000000000006</v>
      </c>
      <c r="N229" s="10">
        <v>100.48990000000001</v>
      </c>
      <c r="O229" s="9">
        <f t="shared" si="3"/>
        <v>86.593965631481439</v>
      </c>
    </row>
    <row r="230" spans="2:15" x14ac:dyDescent="0.35">
      <c r="B230" s="3" t="s">
        <v>37</v>
      </c>
      <c r="C230" s="3">
        <v>11</v>
      </c>
      <c r="D230" s="9">
        <v>51.25</v>
      </c>
      <c r="E230" s="10">
        <v>0.65529999999999999</v>
      </c>
      <c r="F230" s="10">
        <v>2.89</v>
      </c>
      <c r="G230" s="10">
        <v>8.92</v>
      </c>
      <c r="H230" s="10">
        <v>0.1928</v>
      </c>
      <c r="I230" s="10">
        <v>15.81</v>
      </c>
      <c r="J230" s="10">
        <v>19.420000000000002</v>
      </c>
      <c r="K230" s="10">
        <v>0.3644</v>
      </c>
      <c r="L230" s="10">
        <v>1.18E-2</v>
      </c>
      <c r="M230" s="10">
        <v>0.2162</v>
      </c>
      <c r="N230" s="10">
        <v>99.735399999999998</v>
      </c>
      <c r="O230" s="9">
        <f t="shared" si="3"/>
        <v>75.958071942500894</v>
      </c>
    </row>
    <row r="231" spans="2:15" x14ac:dyDescent="0.35">
      <c r="B231" s="3" t="s">
        <v>37</v>
      </c>
      <c r="C231" s="3">
        <v>12</v>
      </c>
      <c r="D231" s="9">
        <v>52.47</v>
      </c>
      <c r="E231" s="10">
        <v>0.46960000000000002</v>
      </c>
      <c r="F231" s="10">
        <v>2.8</v>
      </c>
      <c r="G231" s="10">
        <v>5.32</v>
      </c>
      <c r="H231" s="10">
        <v>0.1391</v>
      </c>
      <c r="I231" s="10">
        <v>16.5</v>
      </c>
      <c r="J231" s="10">
        <v>21.94</v>
      </c>
      <c r="K231" s="10">
        <v>0.29330000000000001</v>
      </c>
      <c r="L231" s="10">
        <v>3.8300000000000001E-2</v>
      </c>
      <c r="M231" s="10">
        <v>0.56359999999999999</v>
      </c>
      <c r="N231" s="10">
        <v>100.5376</v>
      </c>
      <c r="O231" s="9">
        <f t="shared" si="3"/>
        <v>84.682624061418494</v>
      </c>
    </row>
    <row r="232" spans="2:15" x14ac:dyDescent="0.35">
      <c r="B232" s="3" t="s">
        <v>37</v>
      </c>
      <c r="C232" s="3">
        <v>13</v>
      </c>
      <c r="D232" s="9">
        <v>53.42</v>
      </c>
      <c r="E232" s="10">
        <v>0.3553</v>
      </c>
      <c r="F232" s="10">
        <v>1.93</v>
      </c>
      <c r="G232" s="10">
        <v>5.47</v>
      </c>
      <c r="H232" s="10">
        <v>0.1148</v>
      </c>
      <c r="I232" s="10">
        <v>17.28</v>
      </c>
      <c r="J232" s="10">
        <v>21.83</v>
      </c>
      <c r="K232" s="10">
        <v>0.2482</v>
      </c>
      <c r="L232" s="10"/>
      <c r="M232" s="10">
        <v>0.32869999999999999</v>
      </c>
      <c r="N232" s="10">
        <v>100.97709999999999</v>
      </c>
      <c r="O232" s="9">
        <f t="shared" si="3"/>
        <v>84.91956923696327</v>
      </c>
    </row>
    <row r="233" spans="2:15" x14ac:dyDescent="0.35">
      <c r="B233" s="3" t="s">
        <v>37</v>
      </c>
      <c r="C233" s="3">
        <v>14</v>
      </c>
      <c r="D233" s="9">
        <v>52.94</v>
      </c>
      <c r="E233" s="10">
        <v>0.28160000000000002</v>
      </c>
      <c r="F233" s="10">
        <v>2.5</v>
      </c>
      <c r="G233" s="10">
        <v>4.53</v>
      </c>
      <c r="H233" s="10">
        <v>8.0699999999999994E-2</v>
      </c>
      <c r="I233" s="10">
        <v>16.98</v>
      </c>
      <c r="J233" s="10">
        <v>21.97</v>
      </c>
      <c r="K233" s="10">
        <v>0.25679999999999997</v>
      </c>
      <c r="L233" s="10">
        <v>1.95E-2</v>
      </c>
      <c r="M233" s="10">
        <v>0.79300000000000004</v>
      </c>
      <c r="N233" s="10">
        <v>100.35639999999999</v>
      </c>
      <c r="O233" s="9">
        <f t="shared" si="3"/>
        <v>86.98179103567729</v>
      </c>
    </row>
    <row r="234" spans="2:15" x14ac:dyDescent="0.35">
      <c r="B234" s="3" t="s">
        <v>37</v>
      </c>
      <c r="C234" s="3">
        <v>15</v>
      </c>
      <c r="D234" s="9">
        <v>53.13</v>
      </c>
      <c r="E234" s="10">
        <v>0.2586</v>
      </c>
      <c r="F234" s="10">
        <v>2.06</v>
      </c>
      <c r="G234" s="10">
        <v>4.46</v>
      </c>
      <c r="H234" s="10">
        <v>0.11020000000000001</v>
      </c>
      <c r="I234" s="10">
        <v>17.22</v>
      </c>
      <c r="J234" s="10">
        <v>21.75</v>
      </c>
      <c r="K234" s="10">
        <v>0.29010000000000002</v>
      </c>
      <c r="L234" s="10">
        <v>1.17E-2</v>
      </c>
      <c r="M234" s="10">
        <v>0.66759999999999997</v>
      </c>
      <c r="N234" s="10">
        <v>99.963700000000003</v>
      </c>
      <c r="O234" s="9">
        <f t="shared" si="3"/>
        <v>87.313406607180369</v>
      </c>
    </row>
    <row r="235" spans="2:15" x14ac:dyDescent="0.35">
      <c r="B235" s="3" t="s">
        <v>37</v>
      </c>
      <c r="C235" s="3" t="s">
        <v>188</v>
      </c>
      <c r="D235" s="9">
        <v>51.9</v>
      </c>
      <c r="E235" s="10">
        <v>0.44919999999999999</v>
      </c>
      <c r="F235" s="10">
        <v>3.09</v>
      </c>
      <c r="G235" s="10">
        <v>7.05</v>
      </c>
      <c r="H235" s="10">
        <v>0.18260000000000001</v>
      </c>
      <c r="I235" s="10">
        <v>15.91</v>
      </c>
      <c r="J235" s="10">
        <v>20.83</v>
      </c>
      <c r="K235" s="10">
        <v>0.35489999999999999</v>
      </c>
      <c r="L235" s="10"/>
      <c r="M235" s="10">
        <v>0.42370000000000002</v>
      </c>
      <c r="N235" s="10">
        <v>100.1904</v>
      </c>
      <c r="O235" s="9">
        <f t="shared" si="3"/>
        <v>80.090427844873219</v>
      </c>
    </row>
    <row r="236" spans="2:15" x14ac:dyDescent="0.35">
      <c r="B236" s="3" t="s">
        <v>37</v>
      </c>
      <c r="C236" s="3" t="s">
        <v>189</v>
      </c>
      <c r="D236" s="9">
        <v>52.49</v>
      </c>
      <c r="E236" s="10">
        <v>0.44590000000000002</v>
      </c>
      <c r="F236" s="10">
        <v>2.5499999999999998</v>
      </c>
      <c r="G236" s="10">
        <v>6.02</v>
      </c>
      <c r="H236" s="10">
        <v>0.1139</v>
      </c>
      <c r="I236" s="10">
        <v>16.63</v>
      </c>
      <c r="J236" s="10">
        <v>21.58</v>
      </c>
      <c r="K236" s="10">
        <v>0.26279999999999998</v>
      </c>
      <c r="L236" s="10">
        <v>3.0300000000000001E-2</v>
      </c>
      <c r="M236" s="10">
        <v>0.27050000000000002</v>
      </c>
      <c r="N236" s="10">
        <v>100.3939</v>
      </c>
      <c r="O236" s="9">
        <f t="shared" si="3"/>
        <v>83.120009347312887</v>
      </c>
    </row>
    <row r="237" spans="2:15" x14ac:dyDescent="0.35">
      <c r="B237" s="3" t="s">
        <v>37</v>
      </c>
      <c r="C237" s="3">
        <v>17</v>
      </c>
      <c r="D237" s="9">
        <v>54.2</v>
      </c>
      <c r="E237" s="10">
        <v>0.25319999999999998</v>
      </c>
      <c r="F237" s="10">
        <v>1.5787</v>
      </c>
      <c r="G237" s="10">
        <v>4.1900000000000004</v>
      </c>
      <c r="H237" s="10">
        <v>9.2600000000000002E-2</v>
      </c>
      <c r="I237" s="10">
        <v>17.73</v>
      </c>
      <c r="J237" s="10">
        <v>21.88</v>
      </c>
      <c r="K237" s="10">
        <v>0.2341</v>
      </c>
      <c r="L237" s="10">
        <v>5.11E-2</v>
      </c>
      <c r="M237" s="10">
        <v>0.54930000000000001</v>
      </c>
      <c r="N237" s="10">
        <v>100.7589</v>
      </c>
      <c r="O237" s="9">
        <f t="shared" si="3"/>
        <v>88.294229986238207</v>
      </c>
    </row>
    <row r="238" spans="2:15" x14ac:dyDescent="0.35">
      <c r="B238" s="3" t="s">
        <v>37</v>
      </c>
      <c r="C238" s="3">
        <v>18</v>
      </c>
      <c r="D238" s="9">
        <v>51.57</v>
      </c>
      <c r="E238" s="10">
        <v>0.60850000000000004</v>
      </c>
      <c r="F238" s="10">
        <v>3.22</v>
      </c>
      <c r="G238" s="10">
        <v>8.19</v>
      </c>
      <c r="H238" s="10">
        <v>0.21529999999999999</v>
      </c>
      <c r="I238" s="10">
        <v>15.48</v>
      </c>
      <c r="J238" s="10">
        <v>20.02</v>
      </c>
      <c r="K238" s="10">
        <v>0.36099999999999999</v>
      </c>
      <c r="L238" s="10">
        <v>3.8899999999999997E-2</v>
      </c>
      <c r="M238" s="10">
        <v>0.13159999999999999</v>
      </c>
      <c r="N238" s="10">
        <v>99.837800000000001</v>
      </c>
      <c r="O238" s="9">
        <f t="shared" si="3"/>
        <v>77.112428974680029</v>
      </c>
    </row>
    <row r="239" spans="2:15" x14ac:dyDescent="0.35">
      <c r="B239" s="3" t="s">
        <v>37</v>
      </c>
      <c r="C239" s="3" t="s">
        <v>190</v>
      </c>
      <c r="D239" s="9">
        <v>53.42</v>
      </c>
      <c r="E239" s="10">
        <v>0.32890000000000003</v>
      </c>
      <c r="F239" s="10">
        <v>2.14</v>
      </c>
      <c r="G239" s="10">
        <v>5.62</v>
      </c>
      <c r="H239" s="10">
        <v>0.13320000000000001</v>
      </c>
      <c r="I239" s="10">
        <v>17.28</v>
      </c>
      <c r="J239" s="10">
        <v>20.89</v>
      </c>
      <c r="K239" s="10">
        <v>0.30380000000000001</v>
      </c>
      <c r="L239" s="10">
        <v>4.2599999999999999E-2</v>
      </c>
      <c r="M239" s="10">
        <v>0.31929999999999997</v>
      </c>
      <c r="N239" s="10">
        <v>100.47920000000001</v>
      </c>
      <c r="O239" s="9">
        <f t="shared" si="3"/>
        <v>84.569838998847203</v>
      </c>
    </row>
    <row r="240" spans="2:15" x14ac:dyDescent="0.35">
      <c r="B240" s="3" t="s">
        <v>37</v>
      </c>
      <c r="C240" s="3" t="s">
        <v>191</v>
      </c>
      <c r="D240" s="9">
        <v>52.3</v>
      </c>
      <c r="E240" s="10">
        <v>0.53959999999999997</v>
      </c>
      <c r="F240" s="10">
        <v>2.4500000000000002</v>
      </c>
      <c r="G240" s="10">
        <v>8.1</v>
      </c>
      <c r="H240" s="10">
        <v>0.17150000000000001</v>
      </c>
      <c r="I240" s="10">
        <v>16.579999999999998</v>
      </c>
      <c r="J240" s="10">
        <v>19.559999999999999</v>
      </c>
      <c r="K240" s="10">
        <v>0.32079999999999997</v>
      </c>
      <c r="L240" s="10">
        <v>1.4800000000000001E-2</v>
      </c>
      <c r="M240" s="10">
        <v>0.13689999999999999</v>
      </c>
      <c r="N240" s="10">
        <v>100.1735</v>
      </c>
      <c r="O240" s="9">
        <f t="shared" si="3"/>
        <v>78.488569842295433</v>
      </c>
    </row>
    <row r="241" spans="2:15" x14ac:dyDescent="0.35">
      <c r="B241" s="3" t="s">
        <v>37</v>
      </c>
      <c r="C241" s="3" t="s">
        <v>192</v>
      </c>
      <c r="D241" s="9">
        <v>53.24</v>
      </c>
      <c r="E241" s="10">
        <v>0.38279999999999997</v>
      </c>
      <c r="F241" s="10">
        <v>2</v>
      </c>
      <c r="G241" s="10">
        <v>5.19</v>
      </c>
      <c r="H241" s="10">
        <v>8.5099999999999995E-2</v>
      </c>
      <c r="I241" s="10">
        <v>16.98</v>
      </c>
      <c r="J241" s="10">
        <v>21.97</v>
      </c>
      <c r="K241" s="10">
        <v>0.24479999999999999</v>
      </c>
      <c r="L241" s="10">
        <v>5.0200000000000002E-2</v>
      </c>
      <c r="M241" s="10">
        <v>0.35310000000000002</v>
      </c>
      <c r="N241" s="10">
        <v>100.5061</v>
      </c>
      <c r="O241" s="9">
        <f t="shared" si="3"/>
        <v>85.362722512011928</v>
      </c>
    </row>
    <row r="242" spans="2:15" x14ac:dyDescent="0.35">
      <c r="B242" s="3" t="s">
        <v>37</v>
      </c>
      <c r="C242" s="3">
        <v>20</v>
      </c>
      <c r="D242" s="9">
        <v>53.94</v>
      </c>
      <c r="E242" s="10">
        <v>0.31419999999999998</v>
      </c>
      <c r="F242" s="10">
        <v>1.5793999999999999</v>
      </c>
      <c r="G242" s="10">
        <v>4.82</v>
      </c>
      <c r="H242" s="10">
        <v>0.1603</v>
      </c>
      <c r="I242" s="10">
        <v>17.53</v>
      </c>
      <c r="J242" s="10">
        <v>21.8</v>
      </c>
      <c r="K242" s="10">
        <v>0.2039</v>
      </c>
      <c r="L242" s="10">
        <v>1.2500000000000001E-2</v>
      </c>
      <c r="M242" s="10">
        <v>0.38779999999999998</v>
      </c>
      <c r="N242" s="10">
        <v>100.748</v>
      </c>
      <c r="O242" s="9">
        <f t="shared" si="3"/>
        <v>86.636281942731529</v>
      </c>
    </row>
    <row r="243" spans="2:15" x14ac:dyDescent="0.35">
      <c r="B243" s="3" t="s">
        <v>37</v>
      </c>
      <c r="C243" s="3" t="s">
        <v>193</v>
      </c>
      <c r="D243" s="9">
        <v>51.08</v>
      </c>
      <c r="E243" s="10">
        <v>0.72309999999999997</v>
      </c>
      <c r="F243" s="10">
        <v>3.8</v>
      </c>
      <c r="G243" s="10">
        <v>8.66</v>
      </c>
      <c r="H243" s="10">
        <v>0.22320000000000001</v>
      </c>
      <c r="I243" s="10">
        <v>15.82</v>
      </c>
      <c r="J243" s="10">
        <v>19.75</v>
      </c>
      <c r="K243" s="10">
        <v>0.4037</v>
      </c>
      <c r="L243" s="10">
        <v>3.2099999999999997E-2</v>
      </c>
      <c r="M243" s="10">
        <v>0.21590000000000001</v>
      </c>
      <c r="N243" s="10">
        <v>100.7122</v>
      </c>
      <c r="O243" s="9">
        <f t="shared" si="3"/>
        <v>76.505490064411759</v>
      </c>
    </row>
    <row r="244" spans="2:15" x14ac:dyDescent="0.35">
      <c r="B244" s="3" t="s">
        <v>37</v>
      </c>
      <c r="C244" s="3" t="s">
        <v>194</v>
      </c>
      <c r="D244" s="9">
        <v>53.77</v>
      </c>
      <c r="E244" s="10">
        <v>0.28370000000000001</v>
      </c>
      <c r="F244" s="10">
        <v>1.95</v>
      </c>
      <c r="G244" s="10">
        <v>4.5199999999999996</v>
      </c>
      <c r="H244" s="10">
        <v>0.17</v>
      </c>
      <c r="I244" s="10">
        <v>17.260000000000002</v>
      </c>
      <c r="J244" s="10">
        <v>21.77</v>
      </c>
      <c r="K244" s="10">
        <v>0.27750000000000002</v>
      </c>
      <c r="L244" s="10">
        <v>3.1699999999999999E-2</v>
      </c>
      <c r="M244" s="10">
        <v>0.49609999999999999</v>
      </c>
      <c r="N244" s="10">
        <v>100.52889999999999</v>
      </c>
      <c r="O244" s="9">
        <f t="shared" si="3"/>
        <v>87.190576894640941</v>
      </c>
    </row>
    <row r="245" spans="2:15" x14ac:dyDescent="0.35">
      <c r="B245" s="4" t="s">
        <v>37</v>
      </c>
      <c r="C245" s="4" t="s">
        <v>195</v>
      </c>
      <c r="D245" s="8">
        <v>51.61</v>
      </c>
      <c r="E245" s="2">
        <v>0.55840000000000001</v>
      </c>
      <c r="F245" s="2">
        <v>3.36</v>
      </c>
      <c r="G245" s="2">
        <v>5.89</v>
      </c>
      <c r="H245" s="2">
        <v>0.1507</v>
      </c>
      <c r="I245" s="2">
        <v>16.010000000000002</v>
      </c>
      <c r="J245" s="2">
        <v>21.96</v>
      </c>
      <c r="K245" s="2">
        <v>0.31290000000000001</v>
      </c>
      <c r="L245" s="2"/>
      <c r="M245" s="2">
        <v>0.52690000000000003</v>
      </c>
      <c r="N245" s="2">
        <v>100.38</v>
      </c>
      <c r="O245" s="8">
        <f t="shared" si="3"/>
        <v>82.892009274197406</v>
      </c>
    </row>
    <row r="246" spans="2:15" x14ac:dyDescent="0.35">
      <c r="B246" s="3" t="s">
        <v>246</v>
      </c>
      <c r="C246" s="3">
        <v>1</v>
      </c>
      <c r="D246" s="9">
        <v>53.54</v>
      </c>
      <c r="E246" s="10">
        <v>0.2102</v>
      </c>
      <c r="F246" s="10">
        <v>2.0299999999999998</v>
      </c>
      <c r="G246" s="10">
        <v>4.18</v>
      </c>
      <c r="H246" s="10">
        <v>0.12609999999999999</v>
      </c>
      <c r="I246" s="10">
        <v>17.170000000000002</v>
      </c>
      <c r="J246" s="10">
        <v>22.43</v>
      </c>
      <c r="K246" s="10">
        <v>0.26179999999999998</v>
      </c>
      <c r="L246" s="10">
        <v>9.1000000000000004E-3</v>
      </c>
      <c r="M246" s="10">
        <v>0.54920000000000002</v>
      </c>
      <c r="N246" s="10">
        <v>100.5063</v>
      </c>
      <c r="O246" s="9">
        <f t="shared" si="3"/>
        <v>87.983704331407324</v>
      </c>
    </row>
    <row r="247" spans="2:15" x14ac:dyDescent="0.35">
      <c r="B247" s="3" t="s">
        <v>246</v>
      </c>
      <c r="C247" s="3" t="s">
        <v>164</v>
      </c>
      <c r="D247" s="9">
        <v>54.23</v>
      </c>
      <c r="E247" s="10">
        <v>0.1691</v>
      </c>
      <c r="F247" s="10">
        <v>1.423</v>
      </c>
      <c r="G247" s="10">
        <v>3.89</v>
      </c>
      <c r="H247" s="10">
        <v>9.6100000000000005E-2</v>
      </c>
      <c r="I247" s="10">
        <v>17.87</v>
      </c>
      <c r="J247" s="10">
        <v>21.97</v>
      </c>
      <c r="K247" s="10">
        <v>0.27389999999999998</v>
      </c>
      <c r="L247" s="10">
        <v>6.7000000000000002E-3</v>
      </c>
      <c r="M247" s="10">
        <v>0.57340000000000002</v>
      </c>
      <c r="N247" s="10">
        <v>100.5021</v>
      </c>
      <c r="O247" s="9">
        <f t="shared" si="3"/>
        <v>89.117014422451533</v>
      </c>
    </row>
    <row r="248" spans="2:15" x14ac:dyDescent="0.35">
      <c r="B248" s="3" t="s">
        <v>246</v>
      </c>
      <c r="C248" s="3" t="s">
        <v>165</v>
      </c>
      <c r="D248" s="9">
        <v>54.92</v>
      </c>
      <c r="E248" s="10">
        <v>0.25540000000000002</v>
      </c>
      <c r="F248" s="10">
        <v>1.5133000000000001</v>
      </c>
      <c r="G248" s="10">
        <v>4.7699999999999996</v>
      </c>
      <c r="H248" s="10">
        <v>0.1137</v>
      </c>
      <c r="I248" s="10">
        <v>17.73</v>
      </c>
      <c r="J248" s="10">
        <v>22.75</v>
      </c>
      <c r="K248" s="10">
        <v>0.2099</v>
      </c>
      <c r="L248" s="10">
        <v>2.7400000000000001E-2</v>
      </c>
      <c r="M248" s="10">
        <v>0.33100000000000002</v>
      </c>
      <c r="N248" s="10">
        <v>102.6206</v>
      </c>
      <c r="O248" s="9">
        <f t="shared" si="3"/>
        <v>86.88635039592674</v>
      </c>
    </row>
    <row r="249" spans="2:15" x14ac:dyDescent="0.35">
      <c r="B249" s="3" t="s">
        <v>246</v>
      </c>
      <c r="C249" s="3" t="s">
        <v>196</v>
      </c>
      <c r="D249" s="9">
        <v>52.62</v>
      </c>
      <c r="E249" s="10">
        <v>0.3397</v>
      </c>
      <c r="F249" s="10">
        <v>2.56</v>
      </c>
      <c r="G249" s="10">
        <v>5.75</v>
      </c>
      <c r="H249" s="10">
        <v>0.10539999999999999</v>
      </c>
      <c r="I249" s="10">
        <v>16.440000000000001</v>
      </c>
      <c r="J249" s="10">
        <v>22.04</v>
      </c>
      <c r="K249" s="10">
        <v>0.24779999999999999</v>
      </c>
      <c r="L249" s="10">
        <v>4.65E-2</v>
      </c>
      <c r="M249" s="10">
        <v>0.1174</v>
      </c>
      <c r="N249" s="10">
        <v>100.2667</v>
      </c>
      <c r="O249" s="9">
        <f t="shared" si="3"/>
        <v>83.597132124396069</v>
      </c>
    </row>
    <row r="250" spans="2:15" x14ac:dyDescent="0.35">
      <c r="B250" s="3" t="s">
        <v>246</v>
      </c>
      <c r="C250" s="3" t="s">
        <v>197</v>
      </c>
      <c r="D250" s="9">
        <v>52.54</v>
      </c>
      <c r="E250" s="10">
        <v>0.3291</v>
      </c>
      <c r="F250" s="10">
        <v>2.64</v>
      </c>
      <c r="G250" s="10">
        <v>6.01</v>
      </c>
      <c r="H250" s="10">
        <v>0.16800000000000001</v>
      </c>
      <c r="I250" s="10">
        <v>16.63</v>
      </c>
      <c r="J250" s="10">
        <v>21.75</v>
      </c>
      <c r="K250" s="10">
        <v>0.25330000000000003</v>
      </c>
      <c r="L250" s="10"/>
      <c r="M250" s="10">
        <v>0.20419999999999999</v>
      </c>
      <c r="N250" s="10">
        <v>100.5314</v>
      </c>
      <c r="O250" s="9">
        <f t="shared" si="3"/>
        <v>83.143322611573964</v>
      </c>
    </row>
    <row r="251" spans="2:15" x14ac:dyDescent="0.35">
      <c r="B251" s="3" t="s">
        <v>246</v>
      </c>
      <c r="C251" s="3" t="s">
        <v>198</v>
      </c>
      <c r="D251" s="9">
        <v>51.41</v>
      </c>
      <c r="E251" s="10">
        <v>0.74790000000000001</v>
      </c>
      <c r="F251" s="10">
        <v>3.19</v>
      </c>
      <c r="G251" s="10">
        <v>9.25</v>
      </c>
      <c r="H251" s="10">
        <v>0.26379999999999998</v>
      </c>
      <c r="I251" s="10">
        <v>15.38</v>
      </c>
      <c r="J251" s="10">
        <v>20.03</v>
      </c>
      <c r="K251" s="10">
        <v>0.36380000000000001</v>
      </c>
      <c r="L251" s="10"/>
      <c r="M251" s="10">
        <v>1.49E-2</v>
      </c>
      <c r="N251" s="10">
        <v>100.6566</v>
      </c>
      <c r="O251" s="9">
        <f t="shared" si="3"/>
        <v>74.771828491910625</v>
      </c>
    </row>
    <row r="252" spans="2:15" x14ac:dyDescent="0.35">
      <c r="B252" s="3" t="s">
        <v>246</v>
      </c>
      <c r="C252" s="3" t="s">
        <v>181</v>
      </c>
      <c r="D252" s="9">
        <v>53.37</v>
      </c>
      <c r="E252" s="10">
        <v>0.22869999999999999</v>
      </c>
      <c r="F252" s="10">
        <v>2.04</v>
      </c>
      <c r="G252" s="10">
        <v>4.01</v>
      </c>
      <c r="H252" s="10">
        <v>0.12809999999999999</v>
      </c>
      <c r="I252" s="10">
        <v>17.079999999999998</v>
      </c>
      <c r="J252" s="10">
        <v>22.42</v>
      </c>
      <c r="K252" s="10">
        <v>0.27889999999999998</v>
      </c>
      <c r="L252" s="10">
        <v>6.8999999999999999E-3</v>
      </c>
      <c r="M252" s="10">
        <v>0.62070000000000003</v>
      </c>
      <c r="N252" s="10">
        <v>100.1862</v>
      </c>
      <c r="O252" s="9">
        <f t="shared" si="3"/>
        <v>88.361856340333745</v>
      </c>
    </row>
    <row r="253" spans="2:15" x14ac:dyDescent="0.35">
      <c r="B253" s="3" t="s">
        <v>246</v>
      </c>
      <c r="C253" s="3" t="s">
        <v>182</v>
      </c>
      <c r="D253" s="9">
        <v>50.99</v>
      </c>
      <c r="E253" s="10">
        <v>0.77159999999999995</v>
      </c>
      <c r="F253" s="10">
        <v>3.21</v>
      </c>
      <c r="G253" s="10">
        <v>8.83</v>
      </c>
      <c r="H253" s="10">
        <v>0.24030000000000001</v>
      </c>
      <c r="I253" s="10">
        <v>14.79</v>
      </c>
      <c r="J253" s="10">
        <v>20.76</v>
      </c>
      <c r="K253" s="10">
        <v>0.38490000000000002</v>
      </c>
      <c r="L253" s="10">
        <v>1.41E-2</v>
      </c>
      <c r="M253" s="10">
        <v>2.6599999999999999E-2</v>
      </c>
      <c r="N253" s="10">
        <v>100.0175</v>
      </c>
      <c r="O253" s="9">
        <f t="shared" si="3"/>
        <v>74.91025785546465</v>
      </c>
    </row>
    <row r="254" spans="2:15" x14ac:dyDescent="0.35">
      <c r="B254" s="3" t="s">
        <v>246</v>
      </c>
      <c r="C254" s="3">
        <v>4</v>
      </c>
      <c r="D254" s="9">
        <v>53.35</v>
      </c>
      <c r="E254" s="10">
        <v>0.2616</v>
      </c>
      <c r="F254" s="10">
        <v>2.2000000000000002</v>
      </c>
      <c r="G254" s="10">
        <v>4.8</v>
      </c>
      <c r="H254" s="10">
        <v>0.1138</v>
      </c>
      <c r="I254" s="10">
        <v>17.02</v>
      </c>
      <c r="J254" s="10">
        <v>22</v>
      </c>
      <c r="K254" s="10">
        <v>0.30370000000000003</v>
      </c>
      <c r="L254" s="10">
        <v>1.9099999999999999E-2</v>
      </c>
      <c r="M254" s="10">
        <v>0.50590000000000002</v>
      </c>
      <c r="N254" s="10">
        <v>100.5779</v>
      </c>
      <c r="O254" s="9">
        <f t="shared" si="3"/>
        <v>86.339853271903252</v>
      </c>
    </row>
    <row r="255" spans="2:15" x14ac:dyDescent="0.35">
      <c r="B255" s="3" t="s">
        <v>246</v>
      </c>
      <c r="C255" s="3">
        <v>5</v>
      </c>
      <c r="D255" s="9">
        <v>53.6</v>
      </c>
      <c r="E255" s="10">
        <v>0.1673</v>
      </c>
      <c r="F255" s="10">
        <v>1.93</v>
      </c>
      <c r="G255" s="10">
        <v>3.83</v>
      </c>
      <c r="H255" s="10">
        <v>0.1166</v>
      </c>
      <c r="I255" s="10">
        <v>17.510000000000002</v>
      </c>
      <c r="J255" s="10">
        <v>22.17</v>
      </c>
      <c r="K255" s="10">
        <v>0.2792</v>
      </c>
      <c r="L255" s="10">
        <v>1.6500000000000001E-2</v>
      </c>
      <c r="M255" s="10">
        <v>0.79249999999999998</v>
      </c>
      <c r="N255" s="10">
        <v>100.41200000000001</v>
      </c>
      <c r="O255" s="9">
        <f t="shared" si="3"/>
        <v>89.070307222427829</v>
      </c>
    </row>
    <row r="256" spans="2:15" x14ac:dyDescent="0.35">
      <c r="B256" s="3" t="s">
        <v>246</v>
      </c>
      <c r="C256" s="3" t="s">
        <v>175</v>
      </c>
      <c r="D256" s="9">
        <v>52.97</v>
      </c>
      <c r="E256" s="10">
        <v>0.29930000000000001</v>
      </c>
      <c r="F256" s="10">
        <v>2.64</v>
      </c>
      <c r="G256" s="10">
        <v>4.95</v>
      </c>
      <c r="H256" s="10">
        <v>9.2100000000000001E-2</v>
      </c>
      <c r="I256" s="10">
        <v>16.66</v>
      </c>
      <c r="J256" s="10">
        <v>22.48</v>
      </c>
      <c r="K256" s="10">
        <v>0.2742</v>
      </c>
      <c r="L256" s="10">
        <v>3.1699999999999999E-2</v>
      </c>
      <c r="M256" s="10">
        <v>0.27410000000000001</v>
      </c>
      <c r="N256" s="10">
        <v>100.672</v>
      </c>
      <c r="O256" s="9">
        <f t="shared" si="3"/>
        <v>85.713049925365965</v>
      </c>
    </row>
    <row r="257" spans="2:15" x14ac:dyDescent="0.35">
      <c r="B257" s="3" t="s">
        <v>246</v>
      </c>
      <c r="C257" s="3" t="s">
        <v>176</v>
      </c>
      <c r="D257" s="9">
        <v>50.85</v>
      </c>
      <c r="E257" s="10">
        <v>0.84750000000000003</v>
      </c>
      <c r="F257" s="10">
        <v>3.64</v>
      </c>
      <c r="G257" s="10">
        <v>9.14</v>
      </c>
      <c r="H257" s="10">
        <v>0.2198</v>
      </c>
      <c r="I257" s="10">
        <v>14.75</v>
      </c>
      <c r="J257" s="10">
        <v>20.75</v>
      </c>
      <c r="K257" s="10">
        <v>0.38850000000000001</v>
      </c>
      <c r="L257" s="10"/>
      <c r="M257" s="10"/>
      <c r="N257" s="10">
        <v>100.5861</v>
      </c>
      <c r="O257" s="9">
        <f t="shared" si="3"/>
        <v>74.204374626186393</v>
      </c>
    </row>
    <row r="258" spans="2:15" x14ac:dyDescent="0.35">
      <c r="B258" s="3" t="s">
        <v>246</v>
      </c>
      <c r="C258" s="3" t="s">
        <v>199</v>
      </c>
      <c r="D258" s="9">
        <v>53.2</v>
      </c>
      <c r="E258" s="10">
        <v>0.28120000000000001</v>
      </c>
      <c r="F258" s="10">
        <v>2.2400000000000002</v>
      </c>
      <c r="G258" s="10">
        <v>6.21</v>
      </c>
      <c r="H258" s="10">
        <v>0.16719999999999999</v>
      </c>
      <c r="I258" s="10">
        <v>16.78</v>
      </c>
      <c r="J258" s="10">
        <v>21.68</v>
      </c>
      <c r="K258" s="10">
        <v>0.23139999999999999</v>
      </c>
      <c r="L258" s="10"/>
      <c r="M258" s="10">
        <v>0.1022</v>
      </c>
      <c r="N258" s="10">
        <v>100.89190000000001</v>
      </c>
      <c r="O258" s="9">
        <f t="shared" si="3"/>
        <v>82.807740602134217</v>
      </c>
    </row>
    <row r="259" spans="2:15" x14ac:dyDescent="0.35">
      <c r="B259" s="3" t="s">
        <v>246</v>
      </c>
      <c r="C259" s="3" t="s">
        <v>200</v>
      </c>
      <c r="D259" s="9">
        <v>51.24</v>
      </c>
      <c r="E259" s="10">
        <v>0.504</v>
      </c>
      <c r="F259" s="10">
        <v>4.1399999999999997</v>
      </c>
      <c r="G259" s="10">
        <v>6.83</v>
      </c>
      <c r="H259" s="10">
        <v>0.1176</v>
      </c>
      <c r="I259" s="10">
        <v>15.1</v>
      </c>
      <c r="J259" s="10">
        <v>22.32</v>
      </c>
      <c r="K259" s="10">
        <v>0.30640000000000001</v>
      </c>
      <c r="L259" s="10">
        <v>0.02</v>
      </c>
      <c r="M259" s="10">
        <v>8.7900000000000006E-2</v>
      </c>
      <c r="N259" s="10">
        <v>100.66800000000001</v>
      </c>
      <c r="O259" s="9">
        <f t="shared" si="3"/>
        <v>79.760714804436134</v>
      </c>
    </row>
    <row r="260" spans="2:15" x14ac:dyDescent="0.35">
      <c r="B260" s="3" t="s">
        <v>246</v>
      </c>
      <c r="C260" s="3">
        <v>8</v>
      </c>
      <c r="D260" s="9">
        <v>52.91</v>
      </c>
      <c r="E260" s="10">
        <v>0.25330000000000003</v>
      </c>
      <c r="F260" s="10">
        <v>2.56</v>
      </c>
      <c r="G260" s="10">
        <v>4.4800000000000004</v>
      </c>
      <c r="H260" s="10">
        <v>0.12239999999999999</v>
      </c>
      <c r="I260" s="10">
        <v>16.57</v>
      </c>
      <c r="J260" s="10">
        <v>22.44</v>
      </c>
      <c r="K260" s="10">
        <v>0.26029999999999998</v>
      </c>
      <c r="L260" s="10">
        <v>5.5599999999999997E-2</v>
      </c>
      <c r="M260" s="10">
        <v>0.6321</v>
      </c>
      <c r="N260" s="10">
        <v>100.2837</v>
      </c>
      <c r="O260" s="9">
        <f t="shared" si="3"/>
        <v>86.829949759600026</v>
      </c>
    </row>
    <row r="261" spans="2:15" x14ac:dyDescent="0.35">
      <c r="B261" s="3" t="s">
        <v>246</v>
      </c>
      <c r="C261" s="3">
        <v>9</v>
      </c>
      <c r="D261" s="9">
        <v>52.68</v>
      </c>
      <c r="E261" s="10">
        <v>0.33550000000000002</v>
      </c>
      <c r="F261" s="10">
        <v>2.88</v>
      </c>
      <c r="G261" s="10">
        <v>5.91</v>
      </c>
      <c r="H261" s="10">
        <v>0.1125</v>
      </c>
      <c r="I261" s="10">
        <v>16.23</v>
      </c>
      <c r="J261" s="10">
        <v>22.2</v>
      </c>
      <c r="K261" s="10">
        <v>0.24010000000000001</v>
      </c>
      <c r="L261" s="10">
        <v>3.4700000000000002E-2</v>
      </c>
      <c r="M261" s="10">
        <v>0.115</v>
      </c>
      <c r="N261" s="10">
        <v>100.7377</v>
      </c>
      <c r="O261" s="9">
        <f t="shared" si="3"/>
        <v>83.036989435404834</v>
      </c>
    </row>
    <row r="262" spans="2:15" x14ac:dyDescent="0.35">
      <c r="B262" s="3" t="s">
        <v>246</v>
      </c>
      <c r="C262" s="3">
        <v>10</v>
      </c>
      <c r="D262" s="9">
        <v>53.42</v>
      </c>
      <c r="E262" s="10">
        <v>0.28439999999999999</v>
      </c>
      <c r="F262" s="10">
        <v>2.27</v>
      </c>
      <c r="G262" s="10">
        <v>5.04</v>
      </c>
      <c r="H262" s="10">
        <v>0.1135</v>
      </c>
      <c r="I262" s="10">
        <v>16.89</v>
      </c>
      <c r="J262" s="10">
        <v>21.98</v>
      </c>
      <c r="K262" s="10">
        <v>0.27150000000000002</v>
      </c>
      <c r="L262" s="10"/>
      <c r="M262" s="10">
        <v>0.1686</v>
      </c>
      <c r="N262" s="10">
        <v>100.43980000000001</v>
      </c>
      <c r="O262" s="9">
        <f t="shared" ref="O262:O325" si="4">I262/40.305/(I262/40.305+G262/(55.845+16))*100</f>
        <v>85.660221124640572</v>
      </c>
    </row>
    <row r="263" spans="2:15" x14ac:dyDescent="0.35">
      <c r="B263" s="3" t="s">
        <v>246</v>
      </c>
      <c r="C263" s="3">
        <v>11</v>
      </c>
      <c r="D263" s="9">
        <v>54.17</v>
      </c>
      <c r="E263" s="10">
        <v>0.1736</v>
      </c>
      <c r="F263" s="10">
        <v>1.722</v>
      </c>
      <c r="G263" s="10">
        <v>3.68</v>
      </c>
      <c r="H263" s="10">
        <v>9.4899999999999998E-2</v>
      </c>
      <c r="I263" s="10">
        <v>17.59</v>
      </c>
      <c r="J263" s="10">
        <v>22.14</v>
      </c>
      <c r="K263" s="10">
        <v>0.30409999999999998</v>
      </c>
      <c r="L263" s="10"/>
      <c r="M263" s="10">
        <v>0.67769999999999997</v>
      </c>
      <c r="N263" s="10">
        <v>100.5522</v>
      </c>
      <c r="O263" s="9">
        <f t="shared" si="4"/>
        <v>89.496145727855506</v>
      </c>
    </row>
    <row r="264" spans="2:15" x14ac:dyDescent="0.35">
      <c r="B264" s="3" t="s">
        <v>246</v>
      </c>
      <c r="C264" s="3">
        <v>12</v>
      </c>
      <c r="D264" s="9">
        <v>53.79</v>
      </c>
      <c r="E264" s="10">
        <v>0.2409</v>
      </c>
      <c r="F264" s="10">
        <v>2.14</v>
      </c>
      <c r="G264" s="10">
        <v>4.34</v>
      </c>
      <c r="H264" s="10">
        <v>0.1187</v>
      </c>
      <c r="I264" s="10">
        <v>17.149999999999999</v>
      </c>
      <c r="J264" s="10">
        <v>22.26</v>
      </c>
      <c r="K264" s="10">
        <v>0.25159999999999999</v>
      </c>
      <c r="L264" s="10">
        <v>1.95E-2</v>
      </c>
      <c r="M264" s="10">
        <v>0.41149999999999998</v>
      </c>
      <c r="N264" s="10">
        <v>100.7222</v>
      </c>
      <c r="O264" s="9">
        <f t="shared" si="4"/>
        <v>87.568190235926835</v>
      </c>
    </row>
    <row r="265" spans="2:15" x14ac:dyDescent="0.35">
      <c r="B265" s="3" t="s">
        <v>246</v>
      </c>
      <c r="C265" s="3" t="s">
        <v>114</v>
      </c>
      <c r="D265" s="9">
        <v>54.14</v>
      </c>
      <c r="E265" s="10">
        <v>0.156</v>
      </c>
      <c r="F265" s="10">
        <v>1.625</v>
      </c>
      <c r="G265" s="10">
        <v>3.4</v>
      </c>
      <c r="H265" s="10">
        <v>9.8699999999999996E-2</v>
      </c>
      <c r="I265" s="10">
        <v>17.760000000000002</v>
      </c>
      <c r="J265" s="10">
        <v>22.25</v>
      </c>
      <c r="K265" s="10">
        <v>0.29599999999999999</v>
      </c>
      <c r="L265" s="10">
        <v>6.5100000000000005E-2</v>
      </c>
      <c r="M265" s="10">
        <v>0.7087</v>
      </c>
      <c r="N265" s="10">
        <v>100.4995</v>
      </c>
      <c r="O265" s="9">
        <f t="shared" si="4"/>
        <v>90.301727340937845</v>
      </c>
    </row>
    <row r="266" spans="2:15" x14ac:dyDescent="0.35">
      <c r="B266" s="3" t="s">
        <v>246</v>
      </c>
      <c r="C266" s="3" t="s">
        <v>141</v>
      </c>
      <c r="D266" s="9">
        <v>51.4</v>
      </c>
      <c r="E266" s="10">
        <v>0.6966</v>
      </c>
      <c r="F266" s="10">
        <v>3.23</v>
      </c>
      <c r="G266" s="10">
        <v>8.94</v>
      </c>
      <c r="H266" s="10">
        <v>0.2782</v>
      </c>
      <c r="I266" s="10">
        <v>15.16</v>
      </c>
      <c r="J266" s="10">
        <v>20.21</v>
      </c>
      <c r="K266" s="10">
        <v>0.42209999999999998</v>
      </c>
      <c r="L266" s="10">
        <v>1.8200000000000001E-2</v>
      </c>
      <c r="M266" s="10"/>
      <c r="N266" s="10">
        <v>100.35680000000001</v>
      </c>
      <c r="O266" s="9">
        <f t="shared" si="4"/>
        <v>75.141257632217091</v>
      </c>
    </row>
    <row r="267" spans="2:15" x14ac:dyDescent="0.35">
      <c r="B267" s="3" t="s">
        <v>246</v>
      </c>
      <c r="C267" s="3" t="s">
        <v>116</v>
      </c>
      <c r="D267" s="9">
        <v>53.56</v>
      </c>
      <c r="E267" s="10">
        <v>0.19939999999999999</v>
      </c>
      <c r="F267" s="10">
        <v>1.96</v>
      </c>
      <c r="G267" s="10">
        <v>4.2</v>
      </c>
      <c r="H267" s="10">
        <v>4.4299999999999999E-2</v>
      </c>
      <c r="I267" s="10">
        <v>17.29</v>
      </c>
      <c r="J267" s="10">
        <v>22.32</v>
      </c>
      <c r="K267" s="10">
        <v>0.25409999999999999</v>
      </c>
      <c r="L267" s="10">
        <v>5.62E-2</v>
      </c>
      <c r="M267" s="10">
        <v>0.22140000000000001</v>
      </c>
      <c r="N267" s="10">
        <v>100.1053</v>
      </c>
      <c r="O267" s="9">
        <f t="shared" si="4"/>
        <v>88.006852801884946</v>
      </c>
    </row>
    <row r="268" spans="2:15" x14ac:dyDescent="0.35">
      <c r="B268" s="3" t="s">
        <v>246</v>
      </c>
      <c r="C268" s="3" t="s">
        <v>117</v>
      </c>
      <c r="D268" s="9">
        <v>51.65</v>
      </c>
      <c r="E268" s="10">
        <v>0.63859999999999995</v>
      </c>
      <c r="F268" s="10">
        <v>2.94</v>
      </c>
      <c r="G268" s="10">
        <v>8.61</v>
      </c>
      <c r="H268" s="10">
        <v>0.2024</v>
      </c>
      <c r="I268" s="10">
        <v>15.63</v>
      </c>
      <c r="J268" s="10">
        <v>20.46</v>
      </c>
      <c r="K268" s="10">
        <v>0.31559999999999999</v>
      </c>
      <c r="L268" s="10">
        <v>2.7099999999999999E-2</v>
      </c>
      <c r="M268" s="10">
        <v>8.6E-3</v>
      </c>
      <c r="N268" s="10">
        <v>100.4825</v>
      </c>
      <c r="O268" s="9">
        <f t="shared" si="4"/>
        <v>76.392197928193312</v>
      </c>
    </row>
    <row r="269" spans="2:15" x14ac:dyDescent="0.35">
      <c r="B269" s="3" t="s">
        <v>246</v>
      </c>
      <c r="C269" s="3" t="s">
        <v>118</v>
      </c>
      <c r="D269" s="9">
        <v>52.29</v>
      </c>
      <c r="E269" s="10">
        <v>0.43319999999999997</v>
      </c>
      <c r="F269" s="10">
        <v>3.29</v>
      </c>
      <c r="G269" s="10">
        <v>6.78</v>
      </c>
      <c r="H269" s="10">
        <v>0.16370000000000001</v>
      </c>
      <c r="I269" s="10">
        <v>15.75</v>
      </c>
      <c r="J269" s="10">
        <v>22.23</v>
      </c>
      <c r="K269" s="10">
        <v>0.24349999999999999</v>
      </c>
      <c r="L269" s="10">
        <v>4.3900000000000002E-2</v>
      </c>
      <c r="M269" s="10">
        <v>6.13E-2</v>
      </c>
      <c r="N269" s="10">
        <v>101.2855</v>
      </c>
      <c r="O269" s="9">
        <f t="shared" si="4"/>
        <v>80.547927390187255</v>
      </c>
    </row>
    <row r="270" spans="2:15" x14ac:dyDescent="0.35">
      <c r="B270" s="3" t="s">
        <v>246</v>
      </c>
      <c r="C270" s="3" t="s">
        <v>142</v>
      </c>
      <c r="D270" s="9">
        <v>52.1</v>
      </c>
      <c r="E270" s="10">
        <v>0.62190000000000001</v>
      </c>
      <c r="F270" s="10">
        <v>2.16</v>
      </c>
      <c r="G270" s="10">
        <v>9.2100000000000009</v>
      </c>
      <c r="H270" s="10">
        <v>0.32390000000000002</v>
      </c>
      <c r="I270" s="10">
        <v>15.63</v>
      </c>
      <c r="J270" s="10">
        <v>20</v>
      </c>
      <c r="K270" s="10">
        <v>0.35239999999999999</v>
      </c>
      <c r="L270" s="10"/>
      <c r="M270" s="10"/>
      <c r="N270" s="10">
        <v>100.4004</v>
      </c>
      <c r="O270" s="9">
        <f t="shared" si="4"/>
        <v>75.155777907707034</v>
      </c>
    </row>
    <row r="271" spans="2:15" x14ac:dyDescent="0.35">
      <c r="B271" s="3" t="s">
        <v>246</v>
      </c>
      <c r="C271" s="3">
        <v>16</v>
      </c>
      <c r="D271" s="9">
        <v>54</v>
      </c>
      <c r="E271" s="10">
        <v>0.2223</v>
      </c>
      <c r="F271" s="10">
        <v>1.8221000000000001</v>
      </c>
      <c r="G271" s="10">
        <v>4.24</v>
      </c>
      <c r="H271" s="10">
        <v>0.10730000000000001</v>
      </c>
      <c r="I271" s="10">
        <v>17.16</v>
      </c>
      <c r="J271" s="10">
        <v>22.35</v>
      </c>
      <c r="K271" s="10">
        <v>0.246</v>
      </c>
      <c r="L271" s="10">
        <v>2.8799999999999999E-2</v>
      </c>
      <c r="M271" s="10">
        <v>0.24129999999999999</v>
      </c>
      <c r="N271" s="10">
        <v>100.41930000000001</v>
      </c>
      <c r="O271" s="9">
        <f t="shared" si="4"/>
        <v>87.825981401006757</v>
      </c>
    </row>
    <row r="272" spans="2:15" x14ac:dyDescent="0.35">
      <c r="B272" s="3" t="s">
        <v>246</v>
      </c>
      <c r="C272" s="3">
        <v>17</v>
      </c>
      <c r="D272" s="9">
        <v>52.57</v>
      </c>
      <c r="E272" s="10">
        <v>0.31969999999999998</v>
      </c>
      <c r="F272" s="10">
        <v>2.91</v>
      </c>
      <c r="G272" s="10">
        <v>4.93</v>
      </c>
      <c r="H272" s="10">
        <v>0.1226</v>
      </c>
      <c r="I272" s="10">
        <v>16.53</v>
      </c>
      <c r="J272" s="10">
        <v>22.29</v>
      </c>
      <c r="K272" s="10">
        <v>0.31130000000000002</v>
      </c>
      <c r="L272" s="10"/>
      <c r="M272" s="10">
        <v>0.56120000000000003</v>
      </c>
      <c r="N272" s="10">
        <v>100.54949999999999</v>
      </c>
      <c r="O272" s="9">
        <f t="shared" si="4"/>
        <v>85.666635288211111</v>
      </c>
    </row>
    <row r="273" spans="2:15" x14ac:dyDescent="0.35">
      <c r="B273" s="4" t="s">
        <v>246</v>
      </c>
      <c r="C273" s="4">
        <v>18</v>
      </c>
      <c r="D273" s="8">
        <v>52.04</v>
      </c>
      <c r="E273" s="2">
        <v>0.32250000000000001</v>
      </c>
      <c r="F273" s="2">
        <v>3.17</v>
      </c>
      <c r="G273" s="2">
        <v>5.0599999999999996</v>
      </c>
      <c r="H273" s="2">
        <v>9.98E-2</v>
      </c>
      <c r="I273" s="2">
        <v>16.04</v>
      </c>
      <c r="J273" s="2">
        <v>22.33</v>
      </c>
      <c r="K273" s="2">
        <v>0.27500000000000002</v>
      </c>
      <c r="L273" s="2">
        <v>5.0599999999999999E-2</v>
      </c>
      <c r="M273" s="2">
        <v>0.40889999999999999</v>
      </c>
      <c r="N273" s="2">
        <v>99.796899999999994</v>
      </c>
      <c r="O273" s="8">
        <f t="shared" si="4"/>
        <v>84.963671641806442</v>
      </c>
    </row>
    <row r="274" spans="2:15" x14ac:dyDescent="0.35">
      <c r="B274" s="3">
        <v>7413</v>
      </c>
      <c r="C274" s="3" t="s">
        <v>73</v>
      </c>
      <c r="D274" s="9">
        <v>50.59</v>
      </c>
      <c r="E274" s="10">
        <v>0.83979999999999999</v>
      </c>
      <c r="F274" s="10">
        <v>2.88</v>
      </c>
      <c r="G274" s="10">
        <v>9.84</v>
      </c>
      <c r="H274" s="10">
        <v>0.3427</v>
      </c>
      <c r="I274" s="10">
        <v>15.34</v>
      </c>
      <c r="J274" s="10">
        <v>19.48</v>
      </c>
      <c r="K274" s="10">
        <v>0.35639999999999999</v>
      </c>
      <c r="L274" s="10">
        <v>5.7000000000000002E-3</v>
      </c>
      <c r="M274" s="10">
        <v>7.9000000000000001E-2</v>
      </c>
      <c r="N274" s="10">
        <v>99.753699999999995</v>
      </c>
      <c r="O274" s="9">
        <f t="shared" si="4"/>
        <v>73.537047187785973</v>
      </c>
    </row>
    <row r="275" spans="2:15" x14ac:dyDescent="0.35">
      <c r="B275" s="3">
        <v>7413</v>
      </c>
      <c r="C275" s="3" t="s">
        <v>159</v>
      </c>
      <c r="D275" s="9">
        <v>52.6</v>
      </c>
      <c r="E275" s="10">
        <v>0.3039</v>
      </c>
      <c r="F275" s="10">
        <v>2.13</v>
      </c>
      <c r="G275" s="10">
        <v>5.29</v>
      </c>
      <c r="H275" s="10">
        <v>0.1913</v>
      </c>
      <c r="I275" s="10">
        <v>16.690000000000001</v>
      </c>
      <c r="J275" s="10">
        <v>21.96</v>
      </c>
      <c r="K275" s="10">
        <v>0.25740000000000002</v>
      </c>
      <c r="L275" s="10">
        <v>1.67E-2</v>
      </c>
      <c r="M275" s="10">
        <v>0.49540000000000001</v>
      </c>
      <c r="N275" s="10">
        <v>99.934799999999996</v>
      </c>
      <c r="O275" s="9">
        <f t="shared" si="4"/>
        <v>84.903174346361794</v>
      </c>
    </row>
    <row r="276" spans="2:15" x14ac:dyDescent="0.35">
      <c r="B276" s="3">
        <v>7413</v>
      </c>
      <c r="C276" s="3" t="s">
        <v>160</v>
      </c>
      <c r="D276" s="9">
        <v>51.75</v>
      </c>
      <c r="E276" s="10">
        <v>0.59699999999999998</v>
      </c>
      <c r="F276" s="10">
        <v>1.6569</v>
      </c>
      <c r="G276" s="10">
        <v>11.2</v>
      </c>
      <c r="H276" s="10">
        <v>0.36009999999999998</v>
      </c>
      <c r="I276" s="10">
        <v>16.95</v>
      </c>
      <c r="J276" s="10">
        <v>16.47</v>
      </c>
      <c r="K276" s="10">
        <v>0.28449999999999998</v>
      </c>
      <c r="L276" s="10"/>
      <c r="M276" s="10">
        <v>1.84E-2</v>
      </c>
      <c r="N276" s="10">
        <v>99.291799999999995</v>
      </c>
      <c r="O276" s="9">
        <f t="shared" si="4"/>
        <v>72.955964386891537</v>
      </c>
    </row>
    <row r="277" spans="2:15" x14ac:dyDescent="0.35">
      <c r="B277" s="3">
        <v>7413</v>
      </c>
      <c r="C277" s="3" t="s">
        <v>201</v>
      </c>
      <c r="D277" s="9">
        <v>52.34</v>
      </c>
      <c r="E277" s="10">
        <v>0.32879999999999998</v>
      </c>
      <c r="F277" s="10">
        <v>2.5499999999999998</v>
      </c>
      <c r="G277" s="10">
        <v>4.99</v>
      </c>
      <c r="H277" s="10">
        <v>0.17230000000000001</v>
      </c>
      <c r="I277" s="10">
        <v>16.66</v>
      </c>
      <c r="J277" s="10">
        <v>21.68</v>
      </c>
      <c r="K277" s="10">
        <v>0.27829999999999999</v>
      </c>
      <c r="L277" s="10">
        <v>1.46E-2</v>
      </c>
      <c r="M277" s="10">
        <v>0.56840000000000002</v>
      </c>
      <c r="N277" s="10">
        <v>99.582499999999996</v>
      </c>
      <c r="O277" s="9">
        <f t="shared" si="4"/>
        <v>85.614208234963357</v>
      </c>
    </row>
    <row r="278" spans="2:15" x14ac:dyDescent="0.35">
      <c r="B278" s="3">
        <v>7413</v>
      </c>
      <c r="C278" s="3" t="s">
        <v>202</v>
      </c>
      <c r="D278" s="9">
        <v>50.85</v>
      </c>
      <c r="E278" s="10">
        <v>0.55779999999999996</v>
      </c>
      <c r="F278" s="10">
        <v>3.79</v>
      </c>
      <c r="G278" s="10">
        <v>6.56</v>
      </c>
      <c r="H278" s="10">
        <v>0.1399</v>
      </c>
      <c r="I278" s="10">
        <v>15.44</v>
      </c>
      <c r="J278" s="10">
        <v>21.74</v>
      </c>
      <c r="K278" s="10">
        <v>0.26750000000000002</v>
      </c>
      <c r="L278" s="10">
        <v>7.1499999999999994E-2</v>
      </c>
      <c r="M278" s="10">
        <v>0.34570000000000001</v>
      </c>
      <c r="N278" s="10">
        <v>99.762500000000003</v>
      </c>
      <c r="O278" s="9">
        <f t="shared" si="4"/>
        <v>80.7524796758739</v>
      </c>
    </row>
    <row r="279" spans="2:15" x14ac:dyDescent="0.35">
      <c r="B279" s="3">
        <v>7413</v>
      </c>
      <c r="C279" s="3" t="s">
        <v>164</v>
      </c>
      <c r="D279" s="9">
        <v>50.97</v>
      </c>
      <c r="E279" s="10">
        <v>0.754</v>
      </c>
      <c r="F279" s="10">
        <v>3.25</v>
      </c>
      <c r="G279" s="10">
        <v>8.73</v>
      </c>
      <c r="H279" s="10">
        <v>0.26929999999999998</v>
      </c>
      <c r="I279" s="10">
        <v>15.46</v>
      </c>
      <c r="J279" s="10">
        <v>20.07</v>
      </c>
      <c r="K279" s="10">
        <v>0.30730000000000002</v>
      </c>
      <c r="L279" s="10"/>
      <c r="M279" s="10">
        <v>0.1134</v>
      </c>
      <c r="N279" s="10">
        <v>99.924300000000002</v>
      </c>
      <c r="O279" s="9">
        <f t="shared" si="4"/>
        <v>75.942435809003697</v>
      </c>
    </row>
    <row r="280" spans="2:15" x14ac:dyDescent="0.35">
      <c r="B280" s="3">
        <v>7413</v>
      </c>
      <c r="C280" s="3" t="s">
        <v>165</v>
      </c>
      <c r="D280" s="9">
        <v>50.85</v>
      </c>
      <c r="E280" s="10">
        <v>0.5696</v>
      </c>
      <c r="F280" s="10">
        <v>3.66</v>
      </c>
      <c r="G280" s="10">
        <v>6.77</v>
      </c>
      <c r="H280" s="10">
        <v>0.15390000000000001</v>
      </c>
      <c r="I280" s="10">
        <v>15.46</v>
      </c>
      <c r="J280" s="10">
        <v>21.69</v>
      </c>
      <c r="K280" s="10">
        <v>0.29199999999999998</v>
      </c>
      <c r="L280" s="10"/>
      <c r="M280" s="10">
        <v>0.40060000000000001</v>
      </c>
      <c r="N280" s="10">
        <v>99.846999999999994</v>
      </c>
      <c r="O280" s="9">
        <f t="shared" si="4"/>
        <v>80.278468624216345</v>
      </c>
    </row>
    <row r="281" spans="2:15" x14ac:dyDescent="0.35">
      <c r="B281" s="3">
        <v>7413</v>
      </c>
      <c r="C281" s="3" t="s">
        <v>196</v>
      </c>
      <c r="D281" s="9">
        <v>50.7</v>
      </c>
      <c r="E281" s="10">
        <v>0.83760000000000001</v>
      </c>
      <c r="F281" s="10">
        <v>3.31</v>
      </c>
      <c r="G281" s="10">
        <v>10.17</v>
      </c>
      <c r="H281" s="10">
        <v>0.2419</v>
      </c>
      <c r="I281" s="10">
        <v>15.89</v>
      </c>
      <c r="J281" s="10">
        <v>18.22</v>
      </c>
      <c r="K281" s="10">
        <v>0.3236</v>
      </c>
      <c r="L281" s="10">
        <v>3.3599999999999998E-2</v>
      </c>
      <c r="M281" s="10">
        <v>0.1118</v>
      </c>
      <c r="N281" s="10">
        <v>99.840500000000006</v>
      </c>
      <c r="O281" s="9">
        <f t="shared" si="4"/>
        <v>73.580608653881043</v>
      </c>
    </row>
    <row r="282" spans="2:15" x14ac:dyDescent="0.35">
      <c r="B282" s="3">
        <v>7413</v>
      </c>
      <c r="C282" s="3" t="s">
        <v>181</v>
      </c>
      <c r="D282" s="9">
        <v>50.47</v>
      </c>
      <c r="E282" s="10">
        <v>0.71540000000000004</v>
      </c>
      <c r="F282" s="10">
        <v>4.18</v>
      </c>
      <c r="G282" s="10">
        <v>7.47</v>
      </c>
      <c r="H282" s="10">
        <v>0.18079999999999999</v>
      </c>
      <c r="I282" s="10">
        <v>15.52</v>
      </c>
      <c r="J282" s="10">
        <v>20.91</v>
      </c>
      <c r="K282" s="10">
        <v>0.4153</v>
      </c>
      <c r="L282" s="10"/>
      <c r="M282" s="10">
        <v>7.2300000000000003E-2</v>
      </c>
      <c r="N282" s="10">
        <v>99.938500000000005</v>
      </c>
      <c r="O282" s="9">
        <f t="shared" si="4"/>
        <v>78.739097575387277</v>
      </c>
    </row>
    <row r="283" spans="2:15" x14ac:dyDescent="0.35">
      <c r="B283" s="3">
        <v>7413</v>
      </c>
      <c r="C283" s="3" t="s">
        <v>161</v>
      </c>
      <c r="D283" s="9">
        <v>52.09</v>
      </c>
      <c r="E283" s="10">
        <v>0.35799999999999998</v>
      </c>
      <c r="F283" s="10">
        <v>2.65</v>
      </c>
      <c r="G283" s="10">
        <v>5.31</v>
      </c>
      <c r="H283" s="10">
        <v>0.1467</v>
      </c>
      <c r="I283" s="10">
        <v>16.37</v>
      </c>
      <c r="J283" s="10">
        <v>21.7</v>
      </c>
      <c r="K283" s="10">
        <v>0.27429999999999999</v>
      </c>
      <c r="L283" s="10">
        <v>4.36E-2</v>
      </c>
      <c r="M283" s="10">
        <v>0.64200000000000002</v>
      </c>
      <c r="N283" s="10">
        <v>99.584599999999995</v>
      </c>
      <c r="O283" s="9">
        <f t="shared" si="4"/>
        <v>84.60426356762018</v>
      </c>
    </row>
    <row r="284" spans="2:15" x14ac:dyDescent="0.35">
      <c r="B284" s="3">
        <v>7413</v>
      </c>
      <c r="C284" s="3" t="s">
        <v>166</v>
      </c>
      <c r="D284" s="9">
        <v>51.77</v>
      </c>
      <c r="E284" s="10">
        <v>0.57779999999999998</v>
      </c>
      <c r="F284" s="10">
        <v>2.33</v>
      </c>
      <c r="G284" s="10">
        <v>9.5</v>
      </c>
      <c r="H284" s="10">
        <v>0.26889999999999997</v>
      </c>
      <c r="I284" s="10">
        <v>16.54</v>
      </c>
      <c r="J284" s="10">
        <v>18.37</v>
      </c>
      <c r="K284" s="10">
        <v>0.35060000000000002</v>
      </c>
      <c r="L284" s="10">
        <v>2.8799999999999999E-2</v>
      </c>
      <c r="M284" s="10">
        <v>0.1043</v>
      </c>
      <c r="N284" s="10">
        <v>99.844499999999996</v>
      </c>
      <c r="O284" s="9">
        <f t="shared" si="4"/>
        <v>75.63046480370781</v>
      </c>
    </row>
    <row r="285" spans="2:15" x14ac:dyDescent="0.35">
      <c r="B285" s="3">
        <v>7413</v>
      </c>
      <c r="C285" s="3" t="s">
        <v>203</v>
      </c>
      <c r="D285" s="9">
        <v>52.09</v>
      </c>
      <c r="E285" s="10">
        <v>0.38690000000000002</v>
      </c>
      <c r="F285" s="10">
        <v>2.76</v>
      </c>
      <c r="G285" s="10">
        <v>6.3</v>
      </c>
      <c r="H285" s="10">
        <v>0.16139999999999999</v>
      </c>
      <c r="I285" s="10">
        <v>16.39</v>
      </c>
      <c r="J285" s="10">
        <v>21.46</v>
      </c>
      <c r="K285" s="10">
        <v>0.27829999999999999</v>
      </c>
      <c r="L285" s="10">
        <v>3.3000000000000002E-2</v>
      </c>
      <c r="M285" s="10">
        <v>0.30330000000000001</v>
      </c>
      <c r="N285" s="10">
        <v>100.1628</v>
      </c>
      <c r="O285" s="9">
        <f t="shared" si="4"/>
        <v>82.26137553655407</v>
      </c>
    </row>
    <row r="286" spans="2:15" x14ac:dyDescent="0.35">
      <c r="B286" s="3">
        <v>7413</v>
      </c>
      <c r="C286" s="3" t="s">
        <v>204</v>
      </c>
      <c r="D286" s="9">
        <v>50.21</v>
      </c>
      <c r="E286" s="10">
        <v>0.77929999999999999</v>
      </c>
      <c r="F286" s="10">
        <v>3.48</v>
      </c>
      <c r="G286" s="10">
        <v>9.35</v>
      </c>
      <c r="H286" s="10">
        <v>0.25430000000000003</v>
      </c>
      <c r="I286" s="10">
        <v>15.93</v>
      </c>
      <c r="J286" s="10">
        <v>18.77</v>
      </c>
      <c r="K286" s="10">
        <v>0.31950000000000001</v>
      </c>
      <c r="L286" s="10">
        <v>2.4500000000000001E-2</v>
      </c>
      <c r="M286" s="10">
        <v>0.1547</v>
      </c>
      <c r="N286" s="10">
        <v>99.272300000000001</v>
      </c>
      <c r="O286" s="9">
        <f t="shared" si="4"/>
        <v>75.229001672601555</v>
      </c>
    </row>
    <row r="287" spans="2:15" x14ac:dyDescent="0.35">
      <c r="B287" s="3">
        <v>7413</v>
      </c>
      <c r="C287" s="3">
        <v>4</v>
      </c>
      <c r="D287" s="9">
        <v>52.71</v>
      </c>
      <c r="E287" s="10">
        <v>0.24929999999999999</v>
      </c>
      <c r="F287" s="10">
        <v>2.09</v>
      </c>
      <c r="G287" s="10">
        <v>4.8</v>
      </c>
      <c r="H287" s="10">
        <v>0.1207</v>
      </c>
      <c r="I287" s="10">
        <v>16.829999999999998</v>
      </c>
      <c r="J287" s="10">
        <v>22</v>
      </c>
      <c r="K287" s="10">
        <v>0.27829999999999999</v>
      </c>
      <c r="L287" s="10"/>
      <c r="M287" s="10">
        <v>0.52710000000000001</v>
      </c>
      <c r="N287" s="10">
        <v>99.605500000000006</v>
      </c>
      <c r="O287" s="9">
        <f t="shared" si="4"/>
        <v>86.206909827416339</v>
      </c>
    </row>
    <row r="288" spans="2:15" x14ac:dyDescent="0.35">
      <c r="B288" s="3">
        <v>7413</v>
      </c>
      <c r="C288" s="3" t="s">
        <v>125</v>
      </c>
      <c r="D288" s="9">
        <v>52.89</v>
      </c>
      <c r="E288" s="10">
        <v>0.2331</v>
      </c>
      <c r="F288" s="10">
        <v>2.19</v>
      </c>
      <c r="G288" s="10">
        <v>4.54</v>
      </c>
      <c r="H288" s="10">
        <v>0.13339999999999999</v>
      </c>
      <c r="I288" s="10">
        <v>17.12</v>
      </c>
      <c r="J288" s="10">
        <v>21.23</v>
      </c>
      <c r="K288" s="10">
        <v>0.41880000000000001</v>
      </c>
      <c r="L288" s="10">
        <v>5.3499999999999999E-2</v>
      </c>
      <c r="M288" s="10">
        <v>0.86839999999999995</v>
      </c>
      <c r="N288" s="10">
        <v>99.677300000000002</v>
      </c>
      <c r="O288" s="9">
        <f t="shared" si="4"/>
        <v>87.049650201621247</v>
      </c>
    </row>
    <row r="289" spans="2:15" x14ac:dyDescent="0.35">
      <c r="B289" s="3">
        <v>7413</v>
      </c>
      <c r="C289" s="3" t="s">
        <v>126</v>
      </c>
      <c r="D289" s="9">
        <v>52.02</v>
      </c>
      <c r="E289" s="10">
        <v>0.63600000000000001</v>
      </c>
      <c r="F289" s="10">
        <v>2.1</v>
      </c>
      <c r="G289" s="10">
        <v>8.2200000000000006</v>
      </c>
      <c r="H289" s="10">
        <v>0.26829999999999998</v>
      </c>
      <c r="I289" s="10">
        <v>16.57</v>
      </c>
      <c r="J289" s="10">
        <v>19.43</v>
      </c>
      <c r="K289" s="10">
        <v>0.33550000000000002</v>
      </c>
      <c r="L289" s="10"/>
      <c r="M289" s="10">
        <v>3.2500000000000001E-2</v>
      </c>
      <c r="N289" s="10">
        <v>99.613299999999995</v>
      </c>
      <c r="O289" s="9">
        <f t="shared" si="4"/>
        <v>78.228957396073511</v>
      </c>
    </row>
    <row r="290" spans="2:15" x14ac:dyDescent="0.35">
      <c r="B290" s="3">
        <v>7413</v>
      </c>
      <c r="C290" s="3" t="s">
        <v>127</v>
      </c>
      <c r="D290" s="9">
        <v>52.21</v>
      </c>
      <c r="E290" s="10">
        <v>0.33910000000000001</v>
      </c>
      <c r="F290" s="10">
        <v>2.54</v>
      </c>
      <c r="G290" s="10">
        <v>5.65</v>
      </c>
      <c r="H290" s="10">
        <v>0.14430000000000001</v>
      </c>
      <c r="I290" s="10">
        <v>16.48</v>
      </c>
      <c r="J290" s="10">
        <v>21.91</v>
      </c>
      <c r="K290" s="10">
        <v>0.29559999999999997</v>
      </c>
      <c r="L290" s="10">
        <v>4.3400000000000001E-2</v>
      </c>
      <c r="M290" s="10">
        <v>0.38800000000000001</v>
      </c>
      <c r="N290" s="10">
        <v>100.00790000000001</v>
      </c>
      <c r="O290" s="9">
        <f t="shared" si="4"/>
        <v>83.869193436119119</v>
      </c>
    </row>
    <row r="291" spans="2:15" x14ac:dyDescent="0.35">
      <c r="B291" s="3">
        <v>7413</v>
      </c>
      <c r="C291" s="3" t="s">
        <v>205</v>
      </c>
      <c r="D291" s="9">
        <v>51.94</v>
      </c>
      <c r="E291" s="10">
        <v>0.54959999999999998</v>
      </c>
      <c r="F291" s="10">
        <v>2.08</v>
      </c>
      <c r="G291" s="10">
        <v>9.17</v>
      </c>
      <c r="H291" s="10">
        <v>0.28489999999999999</v>
      </c>
      <c r="I291" s="10">
        <v>16.84</v>
      </c>
      <c r="J291" s="10">
        <v>18.420000000000002</v>
      </c>
      <c r="K291" s="10">
        <v>0.32750000000000001</v>
      </c>
      <c r="L291" s="10"/>
      <c r="M291" s="10">
        <v>4.4400000000000002E-2</v>
      </c>
      <c r="N291" s="10">
        <v>99.658100000000005</v>
      </c>
      <c r="O291" s="9">
        <f t="shared" si="4"/>
        <v>76.59989528743769</v>
      </c>
    </row>
    <row r="292" spans="2:15" x14ac:dyDescent="0.35">
      <c r="B292" s="3">
        <v>7413</v>
      </c>
      <c r="C292" s="3" t="s">
        <v>206</v>
      </c>
      <c r="D292" s="9">
        <v>51.29</v>
      </c>
      <c r="E292" s="10">
        <v>0.52380000000000004</v>
      </c>
      <c r="F292" s="10">
        <v>3.11</v>
      </c>
      <c r="G292" s="10">
        <v>7.86</v>
      </c>
      <c r="H292" s="10">
        <v>0.20469999999999999</v>
      </c>
      <c r="I292" s="10">
        <v>15.98</v>
      </c>
      <c r="J292" s="10">
        <v>20.56</v>
      </c>
      <c r="K292" s="10">
        <v>0.27650000000000002</v>
      </c>
      <c r="L292" s="10">
        <v>4.48E-2</v>
      </c>
      <c r="M292" s="10">
        <v>8.0999999999999996E-3</v>
      </c>
      <c r="N292" s="10">
        <v>99.858000000000004</v>
      </c>
      <c r="O292" s="9">
        <f t="shared" si="4"/>
        <v>78.373845400621107</v>
      </c>
    </row>
    <row r="293" spans="2:15" x14ac:dyDescent="0.35">
      <c r="B293" s="3">
        <v>7413</v>
      </c>
      <c r="C293" s="3" t="s">
        <v>207</v>
      </c>
      <c r="D293" s="9">
        <v>51.6</v>
      </c>
      <c r="E293" s="10">
        <v>0.64170000000000005</v>
      </c>
      <c r="F293" s="10">
        <v>2.64</v>
      </c>
      <c r="G293" s="10">
        <v>8.49</v>
      </c>
      <c r="H293" s="10">
        <v>0.24729999999999999</v>
      </c>
      <c r="I293" s="10">
        <v>16.03</v>
      </c>
      <c r="J293" s="10">
        <v>19.45</v>
      </c>
      <c r="K293" s="10">
        <v>0.31879999999999997</v>
      </c>
      <c r="L293" s="10">
        <v>1.04E-2</v>
      </c>
      <c r="M293" s="10">
        <v>0.16320000000000001</v>
      </c>
      <c r="N293" s="10">
        <v>99.591499999999996</v>
      </c>
      <c r="O293" s="9">
        <f t="shared" si="4"/>
        <v>77.093680097422478</v>
      </c>
    </row>
    <row r="294" spans="2:15" x14ac:dyDescent="0.35">
      <c r="B294" s="3">
        <v>7413</v>
      </c>
      <c r="C294" s="3" t="s">
        <v>208</v>
      </c>
      <c r="D294" s="9">
        <v>52.11</v>
      </c>
      <c r="E294" s="10">
        <v>0.39510000000000001</v>
      </c>
      <c r="F294" s="10">
        <v>2.54</v>
      </c>
      <c r="G294" s="10">
        <v>6.11</v>
      </c>
      <c r="H294" s="10">
        <v>0.1368</v>
      </c>
      <c r="I294" s="10">
        <v>16.34</v>
      </c>
      <c r="J294" s="10">
        <v>21.43</v>
      </c>
      <c r="K294" s="10">
        <v>0.2369</v>
      </c>
      <c r="L294" s="10">
        <v>2.3099999999999999E-2</v>
      </c>
      <c r="M294" s="10">
        <v>0.2412</v>
      </c>
      <c r="N294" s="10">
        <v>99.570599999999999</v>
      </c>
      <c r="O294" s="9">
        <f t="shared" si="4"/>
        <v>82.660071214073611</v>
      </c>
    </row>
    <row r="295" spans="2:15" x14ac:dyDescent="0.35">
      <c r="B295" s="3">
        <v>7413</v>
      </c>
      <c r="C295" s="3" t="s">
        <v>209</v>
      </c>
      <c r="D295" s="9">
        <v>51.69</v>
      </c>
      <c r="E295" s="10">
        <v>0.70399999999999996</v>
      </c>
      <c r="F295" s="10">
        <v>1.8452</v>
      </c>
      <c r="G295" s="10">
        <v>10.050000000000001</v>
      </c>
      <c r="H295" s="10">
        <v>0.31440000000000001</v>
      </c>
      <c r="I295" s="10">
        <v>15.97</v>
      </c>
      <c r="J295" s="10">
        <v>18.37</v>
      </c>
      <c r="K295" s="10">
        <v>0.36399999999999999</v>
      </c>
      <c r="L295" s="10">
        <v>2.5000000000000001E-2</v>
      </c>
      <c r="M295" s="10"/>
      <c r="N295" s="10">
        <v>99.375200000000007</v>
      </c>
      <c r="O295" s="9">
        <f t="shared" si="4"/>
        <v>73.907662432938196</v>
      </c>
    </row>
    <row r="296" spans="2:15" x14ac:dyDescent="0.35">
      <c r="B296" s="3">
        <v>7413</v>
      </c>
      <c r="C296" s="3" t="s">
        <v>175</v>
      </c>
      <c r="D296" s="9">
        <v>53.62</v>
      </c>
      <c r="E296" s="10">
        <v>0.2389</v>
      </c>
      <c r="F296" s="10">
        <v>1.4253</v>
      </c>
      <c r="G296" s="10">
        <v>4.59</v>
      </c>
      <c r="H296" s="10">
        <v>8.48E-2</v>
      </c>
      <c r="I296" s="10">
        <v>17.5</v>
      </c>
      <c r="J296" s="10">
        <v>21.86</v>
      </c>
      <c r="K296" s="10">
        <v>0.21709999999999999</v>
      </c>
      <c r="L296" s="10">
        <v>3.9199999999999999E-2</v>
      </c>
      <c r="M296" s="10">
        <v>0.26229999999999998</v>
      </c>
      <c r="N296" s="10">
        <v>99.838099999999997</v>
      </c>
      <c r="O296" s="9">
        <f t="shared" si="4"/>
        <v>87.173156779531013</v>
      </c>
    </row>
    <row r="297" spans="2:15" x14ac:dyDescent="0.35">
      <c r="B297" s="3">
        <v>7413</v>
      </c>
      <c r="C297" s="3" t="s">
        <v>176</v>
      </c>
      <c r="D297" s="9">
        <v>51.08</v>
      </c>
      <c r="E297" s="10">
        <v>0.77410000000000001</v>
      </c>
      <c r="F297" s="10">
        <v>2.82</v>
      </c>
      <c r="G297" s="10">
        <v>9.43</v>
      </c>
      <c r="H297" s="10">
        <v>0.249</v>
      </c>
      <c r="I297" s="10">
        <v>15.96</v>
      </c>
      <c r="J297" s="10">
        <v>18.79</v>
      </c>
      <c r="K297" s="10">
        <v>0.38640000000000002</v>
      </c>
      <c r="L297" s="10">
        <v>4.5900000000000003E-2</v>
      </c>
      <c r="M297" s="10">
        <v>9.1700000000000004E-2</v>
      </c>
      <c r="N297" s="10">
        <v>99.6404</v>
      </c>
      <c r="O297" s="9">
        <f t="shared" si="4"/>
        <v>75.105090326345191</v>
      </c>
    </row>
    <row r="298" spans="2:15" x14ac:dyDescent="0.35">
      <c r="B298" s="3">
        <v>7413</v>
      </c>
      <c r="C298" s="3">
        <v>7</v>
      </c>
      <c r="D298" s="9">
        <v>52.16</v>
      </c>
      <c r="E298" s="10">
        <v>0.55359999999999998</v>
      </c>
      <c r="F298" s="10">
        <v>2.82</v>
      </c>
      <c r="G298" s="10">
        <v>6.74</v>
      </c>
      <c r="H298" s="10">
        <v>0.15329999999999999</v>
      </c>
      <c r="I298" s="10">
        <v>16.14</v>
      </c>
      <c r="J298" s="10">
        <v>21.15</v>
      </c>
      <c r="K298" s="10">
        <v>0.34360000000000002</v>
      </c>
      <c r="L298" s="10">
        <v>6.0600000000000001E-2</v>
      </c>
      <c r="M298" s="10">
        <v>0.13159999999999999</v>
      </c>
      <c r="N298" s="10">
        <v>100.2569</v>
      </c>
      <c r="O298" s="9">
        <f t="shared" si="4"/>
        <v>81.019476898955716</v>
      </c>
    </row>
    <row r="299" spans="2:15" x14ac:dyDescent="0.35">
      <c r="B299" s="3">
        <v>7413</v>
      </c>
      <c r="C299" s="3" t="s">
        <v>129</v>
      </c>
      <c r="D299" s="9">
        <v>52.42</v>
      </c>
      <c r="E299" s="10">
        <v>0.17910000000000001</v>
      </c>
      <c r="F299" s="10">
        <v>2.2999999999999998</v>
      </c>
      <c r="G299" s="10">
        <v>5.08</v>
      </c>
      <c r="H299" s="10">
        <v>0.16</v>
      </c>
      <c r="I299" s="10">
        <v>16.32</v>
      </c>
      <c r="J299" s="10">
        <v>23.02</v>
      </c>
      <c r="K299" s="10">
        <v>0.1711</v>
      </c>
      <c r="L299" s="10">
        <v>4.41E-2</v>
      </c>
      <c r="M299" s="10">
        <v>0.18690000000000001</v>
      </c>
      <c r="N299" s="10">
        <v>99.881200000000007</v>
      </c>
      <c r="O299" s="9">
        <f t="shared" si="4"/>
        <v>85.13356739229593</v>
      </c>
    </row>
    <row r="300" spans="2:15" x14ac:dyDescent="0.35">
      <c r="B300" s="3">
        <v>7413</v>
      </c>
      <c r="C300" s="3" t="s">
        <v>130</v>
      </c>
      <c r="D300" s="9">
        <v>51.09</v>
      </c>
      <c r="E300" s="10">
        <v>0.69079999999999997</v>
      </c>
      <c r="F300" s="10">
        <v>3.12</v>
      </c>
      <c r="G300" s="10">
        <v>8.5299999999999994</v>
      </c>
      <c r="H300" s="10">
        <v>0.2394</v>
      </c>
      <c r="I300" s="10">
        <v>15.87</v>
      </c>
      <c r="J300" s="10">
        <v>19.37</v>
      </c>
      <c r="K300" s="10">
        <v>0.3246</v>
      </c>
      <c r="L300" s="10">
        <v>7.0400000000000004E-2</v>
      </c>
      <c r="M300" s="10">
        <v>0.15160000000000001</v>
      </c>
      <c r="N300" s="10">
        <v>99.456900000000005</v>
      </c>
      <c r="O300" s="9">
        <f t="shared" si="4"/>
        <v>76.832488781196645</v>
      </c>
    </row>
    <row r="301" spans="2:15" x14ac:dyDescent="0.35">
      <c r="B301" s="3">
        <v>7413</v>
      </c>
      <c r="C301" s="3">
        <v>9</v>
      </c>
      <c r="D301" s="9">
        <v>50.63</v>
      </c>
      <c r="E301" s="10">
        <v>0.6996</v>
      </c>
      <c r="F301" s="10">
        <v>4.3899999999999997</v>
      </c>
      <c r="G301" s="10">
        <v>7.78</v>
      </c>
      <c r="H301" s="10">
        <v>0.18390000000000001</v>
      </c>
      <c r="I301" s="10">
        <v>15.29</v>
      </c>
      <c r="J301" s="10">
        <v>20.149999999999999</v>
      </c>
      <c r="K301" s="10">
        <v>0.38100000000000001</v>
      </c>
      <c r="L301" s="10">
        <v>5.1999999999999998E-3</v>
      </c>
      <c r="M301" s="10">
        <v>0.10929999999999999</v>
      </c>
      <c r="N301" s="10">
        <v>99.620699999999999</v>
      </c>
      <c r="O301" s="9">
        <f t="shared" si="4"/>
        <v>77.793592083241279</v>
      </c>
    </row>
    <row r="302" spans="2:15" x14ac:dyDescent="0.35">
      <c r="B302" s="3">
        <v>7413</v>
      </c>
      <c r="C302" s="3">
        <v>10</v>
      </c>
      <c r="D302" s="9">
        <v>53.34</v>
      </c>
      <c r="E302" s="10">
        <v>0.2475</v>
      </c>
      <c r="F302" s="10">
        <v>2.0099999999999998</v>
      </c>
      <c r="G302" s="10">
        <v>5.31</v>
      </c>
      <c r="H302" s="10">
        <v>0.15890000000000001</v>
      </c>
      <c r="I302" s="10">
        <v>17.32</v>
      </c>
      <c r="J302" s="10">
        <v>20.98</v>
      </c>
      <c r="K302" s="10">
        <v>0.2762</v>
      </c>
      <c r="L302" s="10"/>
      <c r="M302" s="10">
        <v>0.37669999999999998</v>
      </c>
      <c r="N302" s="10">
        <v>100.0198</v>
      </c>
      <c r="O302" s="9">
        <f t="shared" si="4"/>
        <v>85.324792502778536</v>
      </c>
    </row>
    <row r="303" spans="2:15" x14ac:dyDescent="0.35">
      <c r="B303" s="3">
        <v>7413</v>
      </c>
      <c r="C303" s="3">
        <v>11</v>
      </c>
      <c r="D303" s="9">
        <v>51.63</v>
      </c>
      <c r="E303" s="10">
        <v>0.53680000000000005</v>
      </c>
      <c r="F303" s="10">
        <v>3.57</v>
      </c>
      <c r="G303" s="10">
        <v>6.43</v>
      </c>
      <c r="H303" s="10">
        <v>0.12590000000000001</v>
      </c>
      <c r="I303" s="10">
        <v>15.7</v>
      </c>
      <c r="J303" s="10">
        <v>21.54</v>
      </c>
      <c r="K303" s="10">
        <v>0.33150000000000002</v>
      </c>
      <c r="L303" s="10">
        <v>6.3E-3</v>
      </c>
      <c r="M303" s="10">
        <v>0.25690000000000002</v>
      </c>
      <c r="N303" s="10">
        <v>100.13590000000001</v>
      </c>
      <c r="O303" s="9">
        <f t="shared" si="4"/>
        <v>81.316705063156945</v>
      </c>
    </row>
    <row r="304" spans="2:15" x14ac:dyDescent="0.35">
      <c r="B304" s="3">
        <v>7413</v>
      </c>
      <c r="C304" s="3" t="s">
        <v>210</v>
      </c>
      <c r="D304" s="9">
        <v>51.62</v>
      </c>
      <c r="E304" s="10">
        <v>0.65280000000000005</v>
      </c>
      <c r="F304" s="10">
        <v>2.91</v>
      </c>
      <c r="G304" s="10">
        <v>8.1999999999999993</v>
      </c>
      <c r="H304" s="10">
        <v>0.19739999999999999</v>
      </c>
      <c r="I304" s="10">
        <v>15.77</v>
      </c>
      <c r="J304" s="10">
        <v>19.88</v>
      </c>
      <c r="K304" s="10">
        <v>0.35649999999999998</v>
      </c>
      <c r="L304" s="10">
        <v>3.2399999999999998E-2</v>
      </c>
      <c r="M304" s="10">
        <v>0.2019</v>
      </c>
      <c r="N304" s="10">
        <v>99.820999999999998</v>
      </c>
      <c r="O304" s="9">
        <f t="shared" si="4"/>
        <v>77.417030643698425</v>
      </c>
    </row>
    <row r="305" spans="2:15" x14ac:dyDescent="0.35">
      <c r="B305" s="3">
        <v>7413</v>
      </c>
      <c r="C305" s="3" t="s">
        <v>211</v>
      </c>
      <c r="D305" s="9">
        <v>52.75</v>
      </c>
      <c r="E305" s="10">
        <v>0.33200000000000002</v>
      </c>
      <c r="F305" s="10">
        <v>2.46</v>
      </c>
      <c r="G305" s="10">
        <v>5.57</v>
      </c>
      <c r="H305" s="10">
        <v>0.11990000000000001</v>
      </c>
      <c r="I305" s="10">
        <v>16.899999999999999</v>
      </c>
      <c r="J305" s="10">
        <v>21.16</v>
      </c>
      <c r="K305" s="10">
        <v>0.26100000000000001</v>
      </c>
      <c r="L305" s="10">
        <v>7.9000000000000008E-3</v>
      </c>
      <c r="M305" s="10">
        <v>0.45329999999999998</v>
      </c>
      <c r="N305" s="10">
        <v>100.014</v>
      </c>
      <c r="O305" s="9">
        <f t="shared" si="4"/>
        <v>84.395490906295407</v>
      </c>
    </row>
    <row r="306" spans="2:15" x14ac:dyDescent="0.35">
      <c r="B306" s="3">
        <v>7413</v>
      </c>
      <c r="C306" s="3" t="s">
        <v>212</v>
      </c>
      <c r="D306" s="9">
        <v>51.15</v>
      </c>
      <c r="E306" s="10">
        <v>0.84560000000000002</v>
      </c>
      <c r="F306" s="10">
        <v>3.19</v>
      </c>
      <c r="G306" s="10">
        <v>9.41</v>
      </c>
      <c r="H306" s="10">
        <v>0.26950000000000002</v>
      </c>
      <c r="I306" s="10">
        <v>15.47</v>
      </c>
      <c r="J306" s="10">
        <v>19.25</v>
      </c>
      <c r="K306" s="10">
        <v>0.35260000000000002</v>
      </c>
      <c r="L306" s="10">
        <v>1.01E-2</v>
      </c>
      <c r="M306" s="10">
        <v>0.12859999999999999</v>
      </c>
      <c r="N306" s="10">
        <v>100.0835</v>
      </c>
      <c r="O306" s="9">
        <f t="shared" si="4"/>
        <v>74.557795260547266</v>
      </c>
    </row>
    <row r="307" spans="2:15" x14ac:dyDescent="0.35">
      <c r="B307" s="3">
        <v>7413</v>
      </c>
      <c r="C307" s="3">
        <v>29</v>
      </c>
      <c r="D307" s="9">
        <v>51.46</v>
      </c>
      <c r="E307" s="10">
        <v>0.66549999999999998</v>
      </c>
      <c r="F307" s="10">
        <v>3.22</v>
      </c>
      <c r="G307" s="10">
        <v>7.32</v>
      </c>
      <c r="H307" s="10">
        <v>0.18410000000000001</v>
      </c>
      <c r="I307" s="10">
        <v>15.85</v>
      </c>
      <c r="J307" s="10">
        <v>20.63</v>
      </c>
      <c r="K307" s="10">
        <v>0.37969999999999998</v>
      </c>
      <c r="L307" s="10">
        <v>1.46E-2</v>
      </c>
      <c r="M307" s="10">
        <v>0.23380000000000001</v>
      </c>
      <c r="N307" s="10">
        <v>99.962199999999996</v>
      </c>
      <c r="O307" s="9">
        <f t="shared" si="4"/>
        <v>79.422683120238062</v>
      </c>
    </row>
    <row r="308" spans="2:15" x14ac:dyDescent="0.35">
      <c r="B308" s="3">
        <v>7413</v>
      </c>
      <c r="C308" s="3">
        <v>27</v>
      </c>
      <c r="D308" s="9">
        <v>50.79</v>
      </c>
      <c r="E308" s="10">
        <v>0.83330000000000004</v>
      </c>
      <c r="F308" s="10">
        <v>3.38</v>
      </c>
      <c r="G308" s="10">
        <v>9.0500000000000007</v>
      </c>
      <c r="H308" s="10">
        <v>0.23849999999999999</v>
      </c>
      <c r="I308" s="10">
        <v>15.15</v>
      </c>
      <c r="J308" s="10">
        <v>19.88</v>
      </c>
      <c r="K308" s="10">
        <v>0.38119999999999998</v>
      </c>
      <c r="L308" s="10">
        <v>3.5299999999999998E-2</v>
      </c>
      <c r="M308" s="10">
        <v>0.18540000000000001</v>
      </c>
      <c r="N308" s="10">
        <v>99.926699999999997</v>
      </c>
      <c r="O308" s="9">
        <f t="shared" si="4"/>
        <v>74.899722132765206</v>
      </c>
    </row>
    <row r="309" spans="2:15" x14ac:dyDescent="0.35">
      <c r="B309" s="3">
        <v>7413</v>
      </c>
      <c r="C309" s="3">
        <v>24</v>
      </c>
      <c r="D309" s="9">
        <v>50.57</v>
      </c>
      <c r="E309" s="10">
        <v>0.77549999999999997</v>
      </c>
      <c r="F309" s="10">
        <v>4.46</v>
      </c>
      <c r="G309" s="10">
        <v>7.56</v>
      </c>
      <c r="H309" s="10">
        <v>0.21829999999999999</v>
      </c>
      <c r="I309" s="10">
        <v>15.1</v>
      </c>
      <c r="J309" s="10">
        <v>20.55</v>
      </c>
      <c r="K309" s="10">
        <v>0.35439999999999999</v>
      </c>
      <c r="L309" s="10"/>
      <c r="M309" s="10">
        <v>7.5899999999999995E-2</v>
      </c>
      <c r="N309" s="10">
        <v>99.664100000000005</v>
      </c>
      <c r="O309" s="9">
        <f t="shared" si="4"/>
        <v>78.071861754175927</v>
      </c>
    </row>
    <row r="310" spans="2:15" x14ac:dyDescent="0.35">
      <c r="B310" s="3">
        <v>7413</v>
      </c>
      <c r="C310" s="3">
        <v>22</v>
      </c>
      <c r="D310" s="9">
        <v>52.72</v>
      </c>
      <c r="E310" s="10">
        <v>0.2903</v>
      </c>
      <c r="F310" s="10">
        <v>2.2999999999999998</v>
      </c>
      <c r="G310" s="10">
        <v>4.4800000000000004</v>
      </c>
      <c r="H310" s="10">
        <v>0.14080000000000001</v>
      </c>
      <c r="I310" s="10">
        <v>17.010000000000002</v>
      </c>
      <c r="J310" s="10">
        <v>21.82</v>
      </c>
      <c r="K310" s="10">
        <v>0.28270000000000001</v>
      </c>
      <c r="L310" s="10">
        <v>5.96E-2</v>
      </c>
      <c r="M310" s="10">
        <v>0.66790000000000005</v>
      </c>
      <c r="N310" s="10">
        <v>99.7774</v>
      </c>
      <c r="O310" s="9">
        <f t="shared" si="4"/>
        <v>87.126765814005552</v>
      </c>
    </row>
    <row r="311" spans="2:15" x14ac:dyDescent="0.35">
      <c r="B311" s="3">
        <v>7413</v>
      </c>
      <c r="C311" s="3" t="s">
        <v>213</v>
      </c>
      <c r="D311" s="9">
        <v>52.18</v>
      </c>
      <c r="E311" s="10">
        <v>0.33600000000000002</v>
      </c>
      <c r="F311" s="10">
        <v>2.39</v>
      </c>
      <c r="G311" s="10">
        <v>5.01</v>
      </c>
      <c r="H311" s="10">
        <v>0.12509999999999999</v>
      </c>
      <c r="I311" s="10">
        <v>16.38</v>
      </c>
      <c r="J311" s="10">
        <v>21.93</v>
      </c>
      <c r="K311" s="10">
        <v>0.27250000000000002</v>
      </c>
      <c r="L311" s="10"/>
      <c r="M311" s="10">
        <v>0.50629999999999997</v>
      </c>
      <c r="N311" s="10">
        <v>99.13</v>
      </c>
      <c r="O311" s="9">
        <f t="shared" si="4"/>
        <v>85.35425751667735</v>
      </c>
    </row>
    <row r="312" spans="2:15" x14ac:dyDescent="0.35">
      <c r="B312" s="3">
        <v>7413</v>
      </c>
      <c r="C312" s="3" t="s">
        <v>153</v>
      </c>
      <c r="D312" s="9">
        <v>50.3</v>
      </c>
      <c r="E312" s="10">
        <v>0.85819999999999996</v>
      </c>
      <c r="F312" s="10">
        <v>3.22</v>
      </c>
      <c r="G312" s="10">
        <v>9.99</v>
      </c>
      <c r="H312" s="10">
        <v>0.31630000000000003</v>
      </c>
      <c r="I312" s="10">
        <v>15.35</v>
      </c>
      <c r="J312" s="10">
        <v>18.64</v>
      </c>
      <c r="K312" s="10">
        <v>0.37530000000000002</v>
      </c>
      <c r="L312" s="10">
        <v>5.1499999999999997E-2</v>
      </c>
      <c r="M312" s="10">
        <v>6.4000000000000001E-2</v>
      </c>
      <c r="N312" s="10">
        <v>99.170699999999997</v>
      </c>
      <c r="O312" s="9">
        <f t="shared" si="4"/>
        <v>73.254361418713927</v>
      </c>
    </row>
    <row r="313" spans="2:15" x14ac:dyDescent="0.35">
      <c r="B313" s="3">
        <v>7413</v>
      </c>
      <c r="C313" s="3" t="s">
        <v>154</v>
      </c>
      <c r="D313" s="9">
        <v>51.31</v>
      </c>
      <c r="E313" s="10">
        <v>0.59589999999999999</v>
      </c>
      <c r="F313" s="10">
        <v>3.3</v>
      </c>
      <c r="G313" s="10">
        <v>7.01</v>
      </c>
      <c r="H313" s="10">
        <v>0.15</v>
      </c>
      <c r="I313" s="10">
        <v>15.72</v>
      </c>
      <c r="J313" s="10">
        <v>20.86</v>
      </c>
      <c r="K313" s="10">
        <v>0.2989</v>
      </c>
      <c r="L313" s="10">
        <v>7.9000000000000008E-3</v>
      </c>
      <c r="M313" s="10">
        <v>0.38619999999999999</v>
      </c>
      <c r="N313" s="10">
        <v>99.642099999999999</v>
      </c>
      <c r="O313" s="9">
        <f t="shared" si="4"/>
        <v>79.989393327889061</v>
      </c>
    </row>
    <row r="314" spans="2:15" x14ac:dyDescent="0.35">
      <c r="B314" s="3">
        <v>7413</v>
      </c>
      <c r="C314" s="3" t="s">
        <v>214</v>
      </c>
      <c r="D314" s="9">
        <v>51.36</v>
      </c>
      <c r="E314" s="10">
        <v>0.46460000000000001</v>
      </c>
      <c r="F314" s="10">
        <v>3.2</v>
      </c>
      <c r="G314" s="10">
        <v>6.09</v>
      </c>
      <c r="H314" s="10">
        <v>0.1017</v>
      </c>
      <c r="I314" s="10">
        <v>15.95</v>
      </c>
      <c r="J314" s="10">
        <v>21.63</v>
      </c>
      <c r="K314" s="10">
        <v>0.25419999999999998</v>
      </c>
      <c r="L314" s="10"/>
      <c r="M314" s="10">
        <v>0.40010000000000001</v>
      </c>
      <c r="N314" s="10">
        <v>99.461500000000001</v>
      </c>
      <c r="O314" s="9">
        <f t="shared" si="4"/>
        <v>82.358770957172752</v>
      </c>
    </row>
    <row r="315" spans="2:15" x14ac:dyDescent="0.35">
      <c r="B315" s="3">
        <v>7413</v>
      </c>
      <c r="C315" s="3" t="s">
        <v>215</v>
      </c>
      <c r="D315" s="9">
        <v>50.59</v>
      </c>
      <c r="E315" s="10">
        <v>0.73150000000000004</v>
      </c>
      <c r="F315" s="10">
        <v>3.03</v>
      </c>
      <c r="G315" s="10">
        <v>8.81</v>
      </c>
      <c r="H315" s="10">
        <v>0.18920000000000001</v>
      </c>
      <c r="I315" s="10">
        <v>15.94</v>
      </c>
      <c r="J315" s="10">
        <v>18.940000000000001</v>
      </c>
      <c r="K315" s="10">
        <v>0.3352</v>
      </c>
      <c r="L315" s="10"/>
      <c r="M315" s="10">
        <v>0.12609999999999999</v>
      </c>
      <c r="N315" s="10">
        <v>98.693799999999996</v>
      </c>
      <c r="O315" s="9">
        <f t="shared" si="4"/>
        <v>76.332205967174431</v>
      </c>
    </row>
    <row r="316" spans="2:15" x14ac:dyDescent="0.35">
      <c r="B316" s="3">
        <v>7413</v>
      </c>
      <c r="C316" s="3" t="s">
        <v>151</v>
      </c>
      <c r="D316" s="9">
        <v>53.12</v>
      </c>
      <c r="E316" s="10">
        <v>0.2576</v>
      </c>
      <c r="F316" s="10">
        <v>1.8879999999999999</v>
      </c>
      <c r="G316" s="10">
        <v>4.75</v>
      </c>
      <c r="H316" s="10">
        <v>0.1326</v>
      </c>
      <c r="I316" s="10">
        <v>17.57</v>
      </c>
      <c r="J316" s="10">
        <v>21</v>
      </c>
      <c r="K316" s="10">
        <v>0.25690000000000002</v>
      </c>
      <c r="L316" s="10"/>
      <c r="M316" s="10">
        <v>0.50260000000000005</v>
      </c>
      <c r="N316" s="10">
        <v>99.482299999999995</v>
      </c>
      <c r="O316" s="9">
        <f t="shared" si="4"/>
        <v>86.830835979450342</v>
      </c>
    </row>
    <row r="317" spans="2:15" x14ac:dyDescent="0.35">
      <c r="B317" s="3">
        <v>7413</v>
      </c>
      <c r="C317" s="3" t="s">
        <v>118</v>
      </c>
      <c r="D317" s="9">
        <v>50.36</v>
      </c>
      <c r="E317" s="10">
        <v>0.51449999999999996</v>
      </c>
      <c r="F317" s="10">
        <v>4.1399999999999997</v>
      </c>
      <c r="G317" s="10">
        <v>6.31</v>
      </c>
      <c r="H317" s="10">
        <v>0.1633</v>
      </c>
      <c r="I317" s="10">
        <v>15.27</v>
      </c>
      <c r="J317" s="10">
        <v>21.27</v>
      </c>
      <c r="K317" s="10">
        <v>0.31580000000000003</v>
      </c>
      <c r="L317" s="10">
        <v>4.0899999999999999E-2</v>
      </c>
      <c r="M317" s="10">
        <v>0.37780000000000002</v>
      </c>
      <c r="N317" s="10">
        <v>98.7624</v>
      </c>
      <c r="O317" s="9">
        <f t="shared" si="4"/>
        <v>81.180628766794555</v>
      </c>
    </row>
    <row r="318" spans="2:15" x14ac:dyDescent="0.35">
      <c r="B318" s="3">
        <v>7413</v>
      </c>
      <c r="C318" s="3" t="s">
        <v>149</v>
      </c>
      <c r="D318" s="9">
        <v>50.25</v>
      </c>
      <c r="E318" s="10">
        <v>0.78810000000000002</v>
      </c>
      <c r="F318" s="10">
        <v>2.97</v>
      </c>
      <c r="G318" s="10">
        <v>8.43</v>
      </c>
      <c r="H318" s="10">
        <v>0.1474</v>
      </c>
      <c r="I318" s="10">
        <v>15.13</v>
      </c>
      <c r="J318" s="10">
        <v>20.010000000000002</v>
      </c>
      <c r="K318" s="10">
        <v>0.3594</v>
      </c>
      <c r="L318" s="10">
        <v>7.4099999999999999E-2</v>
      </c>
      <c r="M318" s="10">
        <v>0.15690000000000001</v>
      </c>
      <c r="N318" s="10">
        <v>98.317099999999996</v>
      </c>
      <c r="O318" s="9">
        <f t="shared" si="4"/>
        <v>76.186257084103715</v>
      </c>
    </row>
    <row r="319" spans="2:15" x14ac:dyDescent="0.35">
      <c r="B319" s="3">
        <v>7413</v>
      </c>
      <c r="C319" s="3" t="s">
        <v>150</v>
      </c>
      <c r="D319" s="9">
        <v>49.78</v>
      </c>
      <c r="E319" s="10">
        <v>0.58560000000000001</v>
      </c>
      <c r="F319" s="10">
        <v>4.45</v>
      </c>
      <c r="G319" s="10">
        <v>6.67</v>
      </c>
      <c r="H319" s="10">
        <v>0.1439</v>
      </c>
      <c r="I319" s="10">
        <v>15.06</v>
      </c>
      <c r="J319" s="10">
        <v>20.98</v>
      </c>
      <c r="K319" s="10">
        <v>0.35110000000000002</v>
      </c>
      <c r="L319" s="10">
        <v>5.1000000000000004E-3</v>
      </c>
      <c r="M319" s="10">
        <v>0.32469999999999999</v>
      </c>
      <c r="N319" s="10">
        <v>98.350499999999997</v>
      </c>
      <c r="O319" s="9">
        <f t="shared" si="4"/>
        <v>80.098433540426043</v>
      </c>
    </row>
    <row r="320" spans="2:15" x14ac:dyDescent="0.35">
      <c r="B320" s="3">
        <v>7413</v>
      </c>
      <c r="C320" s="3" t="s">
        <v>216</v>
      </c>
      <c r="D320" s="9">
        <v>51.88</v>
      </c>
      <c r="E320" s="10">
        <v>0.56040000000000001</v>
      </c>
      <c r="F320" s="10">
        <v>1.98</v>
      </c>
      <c r="G320" s="10">
        <v>8.48</v>
      </c>
      <c r="H320" s="10">
        <v>0.23</v>
      </c>
      <c r="I320" s="10">
        <v>16.5</v>
      </c>
      <c r="J320" s="10">
        <v>18.75</v>
      </c>
      <c r="K320" s="10">
        <v>0.2989</v>
      </c>
      <c r="L320" s="10"/>
      <c r="M320" s="10">
        <v>0.15659999999999999</v>
      </c>
      <c r="N320" s="10">
        <v>98.835999999999999</v>
      </c>
      <c r="O320" s="9">
        <f t="shared" si="4"/>
        <v>77.620486359313915</v>
      </c>
    </row>
    <row r="321" spans="2:15" x14ac:dyDescent="0.35">
      <c r="B321" s="3">
        <v>7413</v>
      </c>
      <c r="C321" s="3" t="s">
        <v>217</v>
      </c>
      <c r="D321" s="9">
        <v>52.56</v>
      </c>
      <c r="E321" s="10">
        <v>0.21179999999999999</v>
      </c>
      <c r="F321" s="10">
        <v>1.6166</v>
      </c>
      <c r="G321" s="10">
        <v>4.91</v>
      </c>
      <c r="H321" s="10">
        <v>0.17599999999999999</v>
      </c>
      <c r="I321" s="10">
        <v>17</v>
      </c>
      <c r="J321" s="10">
        <v>21.37</v>
      </c>
      <c r="K321" s="10">
        <v>0.24030000000000001</v>
      </c>
      <c r="L321" s="10">
        <v>8.5000000000000006E-3</v>
      </c>
      <c r="M321" s="10">
        <v>0.45939999999999998</v>
      </c>
      <c r="N321" s="10">
        <v>98.552700000000002</v>
      </c>
      <c r="O321" s="9">
        <f t="shared" si="4"/>
        <v>86.056311427367689</v>
      </c>
    </row>
    <row r="322" spans="2:15" x14ac:dyDescent="0.35">
      <c r="B322" s="3">
        <v>7413</v>
      </c>
      <c r="C322" s="3" t="s">
        <v>142</v>
      </c>
      <c r="D322" s="9">
        <v>51.22</v>
      </c>
      <c r="E322" s="10">
        <v>0.61180000000000001</v>
      </c>
      <c r="F322" s="10">
        <v>2.0499999999999998</v>
      </c>
      <c r="G322" s="10">
        <v>9.2899999999999991</v>
      </c>
      <c r="H322" s="10">
        <v>0.32190000000000002</v>
      </c>
      <c r="I322" s="10">
        <v>16.12</v>
      </c>
      <c r="J322" s="10">
        <v>18.600000000000001</v>
      </c>
      <c r="K322" s="10">
        <v>0.27139999999999997</v>
      </c>
      <c r="L322" s="10"/>
      <c r="M322" s="10">
        <v>6.9500000000000006E-2</v>
      </c>
      <c r="N322" s="10">
        <v>98.555899999999994</v>
      </c>
      <c r="O322" s="9">
        <f t="shared" si="4"/>
        <v>75.568341735478697</v>
      </c>
    </row>
    <row r="323" spans="2:15" x14ac:dyDescent="0.35">
      <c r="B323" s="4">
        <v>7413</v>
      </c>
      <c r="C323" s="4">
        <v>14</v>
      </c>
      <c r="D323" s="8">
        <v>50.14</v>
      </c>
      <c r="E323" s="2">
        <v>0.65449999999999997</v>
      </c>
      <c r="F323" s="2">
        <v>3.75</v>
      </c>
      <c r="G323" s="2">
        <v>8.01</v>
      </c>
      <c r="H323" s="2">
        <v>0.23949999999999999</v>
      </c>
      <c r="I323" s="2">
        <v>15.02</v>
      </c>
      <c r="J323" s="2">
        <v>20.76</v>
      </c>
      <c r="K323" s="2">
        <v>0.36620000000000003</v>
      </c>
      <c r="L323" s="2">
        <v>1.7999999999999999E-2</v>
      </c>
      <c r="M323" s="2">
        <v>0.4325</v>
      </c>
      <c r="N323" s="2">
        <v>99.390799999999999</v>
      </c>
      <c r="O323" s="8">
        <f t="shared" si="4"/>
        <v>76.971938363640007</v>
      </c>
    </row>
    <row r="324" spans="2:15" x14ac:dyDescent="0.35">
      <c r="B324" s="3">
        <v>7423</v>
      </c>
      <c r="C324" s="3">
        <v>1</v>
      </c>
      <c r="D324" s="9">
        <v>51.05</v>
      </c>
      <c r="E324" s="10">
        <v>0.43490000000000001</v>
      </c>
      <c r="F324" s="10">
        <v>3.3</v>
      </c>
      <c r="G324" s="10">
        <v>6.66</v>
      </c>
      <c r="H324" s="10">
        <v>0.14929999999999999</v>
      </c>
      <c r="I324" s="10">
        <v>15.6</v>
      </c>
      <c r="J324" s="10">
        <v>21.2</v>
      </c>
      <c r="K324" s="10">
        <v>0.2792</v>
      </c>
      <c r="L324" s="10">
        <v>5.0500000000000003E-2</v>
      </c>
      <c r="M324" s="10">
        <v>0.104</v>
      </c>
      <c r="N324" s="10">
        <v>98.8292</v>
      </c>
      <c r="O324" s="9">
        <f t="shared" si="4"/>
        <v>80.677459681677391</v>
      </c>
    </row>
    <row r="325" spans="2:15" x14ac:dyDescent="0.35">
      <c r="B325" s="3">
        <v>7423</v>
      </c>
      <c r="C325" s="3">
        <v>2</v>
      </c>
      <c r="D325" s="9">
        <v>52.17</v>
      </c>
      <c r="E325" s="10">
        <v>0.27760000000000001</v>
      </c>
      <c r="F325" s="10">
        <v>2.37</v>
      </c>
      <c r="G325" s="10">
        <v>5.22</v>
      </c>
      <c r="H325" s="10">
        <v>0.14410000000000001</v>
      </c>
      <c r="I325" s="10">
        <v>16.68</v>
      </c>
      <c r="J325" s="10">
        <v>21.47</v>
      </c>
      <c r="K325" s="10">
        <v>0.26229999999999998</v>
      </c>
      <c r="L325" s="10">
        <v>1.8200000000000001E-2</v>
      </c>
      <c r="M325" s="10">
        <v>0.4446</v>
      </c>
      <c r="N325" s="10">
        <v>99.056899999999999</v>
      </c>
      <c r="O325" s="9">
        <f t="shared" si="4"/>
        <v>85.065511557023598</v>
      </c>
    </row>
    <row r="326" spans="2:15" x14ac:dyDescent="0.35">
      <c r="B326" s="3">
        <v>7423</v>
      </c>
      <c r="C326" s="3">
        <v>3</v>
      </c>
      <c r="D326" s="9">
        <v>51.53</v>
      </c>
      <c r="E326" s="10">
        <v>0.44690000000000002</v>
      </c>
      <c r="F326" s="10">
        <v>3.36</v>
      </c>
      <c r="G326" s="10">
        <v>7.26</v>
      </c>
      <c r="H326" s="10">
        <v>0.1837</v>
      </c>
      <c r="I326" s="10">
        <v>15.8</v>
      </c>
      <c r="J326" s="10">
        <v>20.92</v>
      </c>
      <c r="K326" s="10">
        <v>0.30620000000000003</v>
      </c>
      <c r="L326" s="10">
        <v>6.93E-2</v>
      </c>
      <c r="M326" s="10">
        <v>5.2200000000000003E-2</v>
      </c>
      <c r="N326" s="10">
        <v>99.929100000000005</v>
      </c>
      <c r="O326" s="9">
        <f t="shared" ref="O326:O389" si="5">I326/40.305/(I326/40.305+G326/(55.845+16))*100</f>
        <v>79.505434121420365</v>
      </c>
    </row>
    <row r="327" spans="2:15" x14ac:dyDescent="0.35">
      <c r="B327" s="3">
        <v>7423</v>
      </c>
      <c r="C327" s="3" t="s">
        <v>167</v>
      </c>
      <c r="D327" s="9">
        <v>52.48</v>
      </c>
      <c r="E327" s="10">
        <v>0.25530000000000003</v>
      </c>
      <c r="F327" s="10">
        <v>2.19</v>
      </c>
      <c r="G327" s="10">
        <v>4.7300000000000004</v>
      </c>
      <c r="H327" s="10">
        <v>0.1195</v>
      </c>
      <c r="I327" s="10">
        <v>16.7</v>
      </c>
      <c r="J327" s="10">
        <v>21.94</v>
      </c>
      <c r="K327" s="10">
        <v>0.255</v>
      </c>
      <c r="L327" s="10"/>
      <c r="M327" s="10">
        <v>0.51580000000000004</v>
      </c>
      <c r="N327" s="10">
        <v>99.185699999999997</v>
      </c>
      <c r="O327" s="9">
        <f t="shared" si="5"/>
        <v>86.289181128338527</v>
      </c>
    </row>
    <row r="328" spans="2:15" x14ac:dyDescent="0.35">
      <c r="B328" s="3">
        <v>7423</v>
      </c>
      <c r="C328" s="3" t="s">
        <v>168</v>
      </c>
      <c r="D328" s="9">
        <v>50.84</v>
      </c>
      <c r="E328" s="10">
        <v>0.71599999999999997</v>
      </c>
      <c r="F328" s="10">
        <v>2.41</v>
      </c>
      <c r="G328" s="10">
        <v>10.119999999999999</v>
      </c>
      <c r="H328" s="10">
        <v>0.34599999999999997</v>
      </c>
      <c r="I328" s="10">
        <v>16.16</v>
      </c>
      <c r="J328" s="10">
        <v>17.87</v>
      </c>
      <c r="K328" s="10">
        <v>0.3367</v>
      </c>
      <c r="L328" s="10">
        <v>4.1099999999999998E-2</v>
      </c>
      <c r="M328" s="10">
        <v>2.4199999999999999E-2</v>
      </c>
      <c r="N328" s="10">
        <v>98.864099999999993</v>
      </c>
      <c r="O328" s="9">
        <f t="shared" si="5"/>
        <v>74.001776274334048</v>
      </c>
    </row>
    <row r="329" spans="2:15" x14ac:dyDescent="0.35">
      <c r="B329" s="3">
        <v>7423</v>
      </c>
      <c r="C329" s="3">
        <v>5</v>
      </c>
      <c r="D329" s="9">
        <v>51.38</v>
      </c>
      <c r="E329" s="10">
        <v>0.42009999999999997</v>
      </c>
      <c r="F329" s="10">
        <v>3.32</v>
      </c>
      <c r="G329" s="10">
        <v>6.65</v>
      </c>
      <c r="H329" s="10">
        <v>0.21190000000000001</v>
      </c>
      <c r="I329" s="10">
        <v>16.07</v>
      </c>
      <c r="J329" s="10">
        <v>21.31</v>
      </c>
      <c r="K329" s="10">
        <v>0.32169999999999999</v>
      </c>
      <c r="L329" s="10"/>
      <c r="M329" s="10">
        <v>0.23910000000000001</v>
      </c>
      <c r="N329" s="10">
        <v>99.922899999999998</v>
      </c>
      <c r="O329" s="9">
        <f t="shared" si="5"/>
        <v>81.15896892499488</v>
      </c>
    </row>
    <row r="330" spans="2:15" x14ac:dyDescent="0.35">
      <c r="B330" s="3">
        <v>7423</v>
      </c>
      <c r="C330" s="3" t="s">
        <v>175</v>
      </c>
      <c r="D330" s="9">
        <v>49.73</v>
      </c>
      <c r="E330" s="10">
        <v>0.65139999999999998</v>
      </c>
      <c r="F330" s="10">
        <v>5.03</v>
      </c>
      <c r="G330" s="10">
        <v>7.32</v>
      </c>
      <c r="H330" s="10">
        <v>0.17280000000000001</v>
      </c>
      <c r="I330" s="10">
        <v>15.04</v>
      </c>
      <c r="J330" s="10">
        <v>21.24</v>
      </c>
      <c r="K330" s="10">
        <v>0.33029999999999998</v>
      </c>
      <c r="L330" s="10">
        <v>2.3900000000000001E-2</v>
      </c>
      <c r="M330" s="10">
        <v>0.24260000000000001</v>
      </c>
      <c r="N330" s="10">
        <v>99.783100000000005</v>
      </c>
      <c r="O330" s="9">
        <f t="shared" si="5"/>
        <v>78.552152566180382</v>
      </c>
    </row>
    <row r="331" spans="2:15" x14ac:dyDescent="0.35">
      <c r="B331" s="3">
        <v>7423</v>
      </c>
      <c r="C331" s="3" t="s">
        <v>136</v>
      </c>
      <c r="D331" s="9">
        <v>52.19</v>
      </c>
      <c r="E331" s="10">
        <v>0.3448</v>
      </c>
      <c r="F331" s="10">
        <v>2.52</v>
      </c>
      <c r="G331" s="10">
        <v>6.07</v>
      </c>
      <c r="H331" s="10">
        <v>0.1229</v>
      </c>
      <c r="I331" s="10">
        <v>16.510000000000002</v>
      </c>
      <c r="J331" s="10">
        <v>21.55</v>
      </c>
      <c r="K331" s="10">
        <v>0.27179999999999999</v>
      </c>
      <c r="L331" s="10">
        <v>3.2000000000000001E-2</v>
      </c>
      <c r="M331" s="10">
        <v>0.29709999999999998</v>
      </c>
      <c r="N331" s="10">
        <v>99.908699999999996</v>
      </c>
      <c r="O331" s="9">
        <f t="shared" si="5"/>
        <v>82.90122680661888</v>
      </c>
    </row>
    <row r="332" spans="2:15" x14ac:dyDescent="0.35">
      <c r="B332" s="3">
        <v>7423</v>
      </c>
      <c r="C332" s="3" t="s">
        <v>137</v>
      </c>
      <c r="D332" s="9">
        <v>51.9</v>
      </c>
      <c r="E332" s="10">
        <v>0.43559999999999999</v>
      </c>
      <c r="F332" s="10">
        <v>2.79</v>
      </c>
      <c r="G332" s="10">
        <v>6.19</v>
      </c>
      <c r="H332" s="10">
        <v>0.1216</v>
      </c>
      <c r="I332" s="10">
        <v>16.12</v>
      </c>
      <c r="J332" s="10">
        <v>21.64</v>
      </c>
      <c r="K332" s="10">
        <v>0.2384</v>
      </c>
      <c r="L332" s="10"/>
      <c r="M332" s="10">
        <v>0.22439999999999999</v>
      </c>
      <c r="N332" s="10">
        <v>99.661699999999996</v>
      </c>
      <c r="O332" s="9">
        <f t="shared" si="5"/>
        <v>82.276019607008053</v>
      </c>
    </row>
    <row r="333" spans="2:15" x14ac:dyDescent="0.35">
      <c r="B333" s="3">
        <v>7423</v>
      </c>
      <c r="C333" s="3" t="s">
        <v>138</v>
      </c>
      <c r="D333" s="9">
        <v>51.85</v>
      </c>
      <c r="E333" s="10">
        <v>0.37030000000000002</v>
      </c>
      <c r="F333" s="10">
        <v>2.73</v>
      </c>
      <c r="G333" s="10">
        <v>6.14</v>
      </c>
      <c r="H333" s="10">
        <v>0.1089</v>
      </c>
      <c r="I333" s="10">
        <v>16.27</v>
      </c>
      <c r="J333" s="10">
        <v>21.31</v>
      </c>
      <c r="K333" s="10">
        <v>0.26640000000000003</v>
      </c>
      <c r="L333" s="10">
        <v>5.3E-3</v>
      </c>
      <c r="M333" s="10">
        <v>0.32540000000000002</v>
      </c>
      <c r="N333" s="10">
        <v>99.376400000000004</v>
      </c>
      <c r="O333" s="9">
        <f t="shared" si="5"/>
        <v>82.527937115662681</v>
      </c>
    </row>
    <row r="334" spans="2:15" x14ac:dyDescent="0.35">
      <c r="B334" s="3">
        <v>7423</v>
      </c>
      <c r="C334" s="3" t="s">
        <v>218</v>
      </c>
      <c r="D334" s="9">
        <v>51.9</v>
      </c>
      <c r="E334" s="10">
        <v>0.51900000000000002</v>
      </c>
      <c r="F334" s="10">
        <v>2.5299999999999998</v>
      </c>
      <c r="G334" s="10">
        <v>7.89</v>
      </c>
      <c r="H334" s="10">
        <v>0.1925</v>
      </c>
      <c r="I334" s="10">
        <v>16.149999999999999</v>
      </c>
      <c r="J334" s="10">
        <v>20.63</v>
      </c>
      <c r="K334" s="10">
        <v>0.2336</v>
      </c>
      <c r="L334" s="10">
        <v>4.0099999999999997E-2</v>
      </c>
      <c r="M334" s="10">
        <v>6.6199999999999995E-2</v>
      </c>
      <c r="N334" s="10">
        <v>100.1549</v>
      </c>
      <c r="O334" s="9">
        <f t="shared" si="5"/>
        <v>78.488414961152756</v>
      </c>
    </row>
    <row r="335" spans="2:15" x14ac:dyDescent="0.35">
      <c r="B335" s="3">
        <v>7423</v>
      </c>
      <c r="C335" s="3" t="s">
        <v>185</v>
      </c>
      <c r="D335" s="9">
        <v>49.7</v>
      </c>
      <c r="E335" s="10">
        <v>0.68569999999999998</v>
      </c>
      <c r="F335" s="10">
        <v>4.92</v>
      </c>
      <c r="G335" s="10">
        <v>7.4</v>
      </c>
      <c r="H335" s="10">
        <v>0.17399999999999999</v>
      </c>
      <c r="I335" s="10">
        <v>14.57</v>
      </c>
      <c r="J335" s="10">
        <v>21.71</v>
      </c>
      <c r="K335" s="10">
        <v>0.28689999999999999</v>
      </c>
      <c r="L335" s="10"/>
      <c r="M335" s="10">
        <v>0.14480000000000001</v>
      </c>
      <c r="N335" s="10">
        <v>99.591499999999996</v>
      </c>
      <c r="O335" s="9">
        <f t="shared" si="5"/>
        <v>77.825395575063965</v>
      </c>
    </row>
    <row r="336" spans="2:15" x14ac:dyDescent="0.35">
      <c r="B336" s="3">
        <v>7423</v>
      </c>
      <c r="C336" s="3" t="s">
        <v>145</v>
      </c>
      <c r="D336" s="9">
        <v>51.17</v>
      </c>
      <c r="E336" s="10">
        <v>0.41849999999999998</v>
      </c>
      <c r="F336" s="10">
        <v>3.86</v>
      </c>
      <c r="G336" s="10">
        <v>6.06</v>
      </c>
      <c r="H336" s="10">
        <v>0.13489999999999999</v>
      </c>
      <c r="I336" s="10">
        <v>15.71</v>
      </c>
      <c r="J336" s="10">
        <v>21.48</v>
      </c>
      <c r="K336" s="10">
        <v>0.31619999999999998</v>
      </c>
      <c r="L336" s="10">
        <v>2.1399999999999999E-2</v>
      </c>
      <c r="M336" s="10">
        <v>0.53239999999999998</v>
      </c>
      <c r="N336" s="10">
        <v>99.703500000000005</v>
      </c>
      <c r="O336" s="9">
        <f t="shared" si="5"/>
        <v>82.209746905029789</v>
      </c>
    </row>
    <row r="337" spans="2:15" x14ac:dyDescent="0.35">
      <c r="B337" s="3">
        <v>7423</v>
      </c>
      <c r="C337" s="3" t="s">
        <v>146</v>
      </c>
      <c r="D337" s="9">
        <v>51.31</v>
      </c>
      <c r="E337" s="10">
        <v>0.80959999999999999</v>
      </c>
      <c r="F337" s="10">
        <v>2.44</v>
      </c>
      <c r="G337" s="10">
        <v>10.54</v>
      </c>
      <c r="H337" s="10">
        <v>0.31340000000000001</v>
      </c>
      <c r="I337" s="10">
        <v>15.68</v>
      </c>
      <c r="J337" s="10">
        <v>18.55</v>
      </c>
      <c r="K337" s="10">
        <v>0.31950000000000001</v>
      </c>
      <c r="L337" s="10"/>
      <c r="M337" s="10">
        <v>2.2599999999999999E-2</v>
      </c>
      <c r="N337" s="10">
        <v>99.995400000000004</v>
      </c>
      <c r="O337" s="9">
        <f t="shared" si="5"/>
        <v>72.616349575010531</v>
      </c>
    </row>
    <row r="338" spans="2:15" x14ac:dyDescent="0.35">
      <c r="B338" s="3">
        <v>7423</v>
      </c>
      <c r="C338" s="3">
        <v>8</v>
      </c>
      <c r="D338" s="9">
        <v>52.96</v>
      </c>
      <c r="E338" s="10">
        <v>0.27939999999999998</v>
      </c>
      <c r="F338" s="10">
        <v>2.67</v>
      </c>
      <c r="G338" s="10">
        <v>5.05</v>
      </c>
      <c r="H338" s="10">
        <v>0.12330000000000001</v>
      </c>
      <c r="I338" s="10">
        <v>17.02</v>
      </c>
      <c r="J338" s="10">
        <v>21.82</v>
      </c>
      <c r="K338" s="10">
        <v>0.29210000000000003</v>
      </c>
      <c r="L338" s="10">
        <v>1.9599999999999999E-2</v>
      </c>
      <c r="M338" s="10">
        <v>0.54500000000000004</v>
      </c>
      <c r="N338" s="10">
        <v>100.7794</v>
      </c>
      <c r="O338" s="9">
        <f t="shared" si="5"/>
        <v>85.729914102307077</v>
      </c>
    </row>
    <row r="339" spans="2:15" x14ac:dyDescent="0.35">
      <c r="B339" s="3">
        <v>7423</v>
      </c>
      <c r="C339" s="3" t="s">
        <v>140</v>
      </c>
      <c r="D339" s="9">
        <v>50.62</v>
      </c>
      <c r="E339" s="10">
        <v>0.56830000000000003</v>
      </c>
      <c r="F339" s="10">
        <v>4.4800000000000004</v>
      </c>
      <c r="G339" s="10">
        <v>7.01</v>
      </c>
      <c r="H339" s="10">
        <v>0.18149999999999999</v>
      </c>
      <c r="I339" s="10">
        <v>15.37</v>
      </c>
      <c r="J339" s="10">
        <v>21.34</v>
      </c>
      <c r="K339" s="10">
        <v>0.35649999999999998</v>
      </c>
      <c r="L339" s="10">
        <v>2.9700000000000001E-2</v>
      </c>
      <c r="M339" s="10">
        <v>0.25290000000000001</v>
      </c>
      <c r="N339" s="10">
        <v>100.2109</v>
      </c>
      <c r="O339" s="9">
        <f t="shared" si="5"/>
        <v>79.62655566353429</v>
      </c>
    </row>
    <row r="340" spans="2:15" x14ac:dyDescent="0.35">
      <c r="B340" s="3">
        <v>7423</v>
      </c>
      <c r="C340" s="3" t="s">
        <v>147</v>
      </c>
      <c r="D340" s="9">
        <v>49.89</v>
      </c>
      <c r="E340" s="10">
        <v>0.79</v>
      </c>
      <c r="F340" s="10">
        <v>5.2</v>
      </c>
      <c r="G340" s="10">
        <v>8.17</v>
      </c>
      <c r="H340" s="10">
        <v>0.19059999999999999</v>
      </c>
      <c r="I340" s="10">
        <v>14.66</v>
      </c>
      <c r="J340" s="10">
        <v>21.43</v>
      </c>
      <c r="K340" s="10">
        <v>0.31330000000000002</v>
      </c>
      <c r="L340" s="10"/>
      <c r="M340" s="10">
        <v>9.35E-2</v>
      </c>
      <c r="N340" s="10">
        <v>100.7373</v>
      </c>
      <c r="O340" s="9">
        <f t="shared" si="5"/>
        <v>76.182102710913398</v>
      </c>
    </row>
    <row r="341" spans="2:15" x14ac:dyDescent="0.35">
      <c r="B341" s="3">
        <v>7423</v>
      </c>
      <c r="C341" s="3" t="s">
        <v>219</v>
      </c>
      <c r="D341" s="9">
        <v>51.53</v>
      </c>
      <c r="E341" s="10">
        <v>0.46229999999999999</v>
      </c>
      <c r="F341" s="10">
        <v>3.37</v>
      </c>
      <c r="G341" s="10">
        <v>7.48</v>
      </c>
      <c r="H341" s="10">
        <v>0.18679999999999999</v>
      </c>
      <c r="I341" s="10">
        <v>15.72</v>
      </c>
      <c r="J341" s="10">
        <v>20.45</v>
      </c>
      <c r="K341" s="10">
        <v>0.56389999999999996</v>
      </c>
      <c r="L341" s="10">
        <v>1.83E-2</v>
      </c>
      <c r="M341" s="10">
        <v>0.22850000000000001</v>
      </c>
      <c r="N341" s="10">
        <v>100.0142</v>
      </c>
      <c r="O341" s="9">
        <f t="shared" si="5"/>
        <v>78.930421233072011</v>
      </c>
    </row>
    <row r="342" spans="2:15" x14ac:dyDescent="0.35">
      <c r="B342" s="3">
        <v>7423</v>
      </c>
      <c r="C342" s="3" t="s">
        <v>220</v>
      </c>
      <c r="D342" s="9">
        <v>52.47</v>
      </c>
      <c r="E342" s="10">
        <v>0.36880000000000002</v>
      </c>
      <c r="F342" s="10">
        <v>2.64</v>
      </c>
      <c r="G342" s="10">
        <v>5.76</v>
      </c>
      <c r="H342" s="10">
        <v>0.1368</v>
      </c>
      <c r="I342" s="10">
        <v>16.48</v>
      </c>
      <c r="J342" s="10">
        <v>21.62</v>
      </c>
      <c r="K342" s="10">
        <v>0.29070000000000001</v>
      </c>
      <c r="L342" s="10">
        <v>3.0200000000000001E-2</v>
      </c>
      <c r="M342" s="10">
        <v>0.31530000000000002</v>
      </c>
      <c r="N342" s="10">
        <v>100.1117</v>
      </c>
      <c r="O342" s="9">
        <f t="shared" si="5"/>
        <v>83.606625906746288</v>
      </c>
    </row>
    <row r="343" spans="2:15" x14ac:dyDescent="0.35">
      <c r="B343" s="3">
        <v>7423</v>
      </c>
      <c r="C343" s="3">
        <v>11</v>
      </c>
      <c r="D343" s="9">
        <v>51.36</v>
      </c>
      <c r="E343" s="10">
        <v>0.71540000000000004</v>
      </c>
      <c r="F343" s="10">
        <v>3.3</v>
      </c>
      <c r="G343" s="10">
        <v>8.07</v>
      </c>
      <c r="H343" s="10">
        <v>0.22</v>
      </c>
      <c r="I343" s="10">
        <v>15.41</v>
      </c>
      <c r="J343" s="10">
        <v>19.7</v>
      </c>
      <c r="K343" s="10">
        <v>0.56310000000000004</v>
      </c>
      <c r="L343" s="10"/>
      <c r="M343" s="10">
        <v>0.33129999999999998</v>
      </c>
      <c r="N343" s="10">
        <v>99.669899999999998</v>
      </c>
      <c r="O343" s="9">
        <f t="shared" si="5"/>
        <v>77.29244729518328</v>
      </c>
    </row>
    <row r="344" spans="2:15" x14ac:dyDescent="0.35">
      <c r="B344" s="3">
        <v>7423</v>
      </c>
      <c r="C344" s="3">
        <v>12</v>
      </c>
      <c r="D344" s="9">
        <v>51.5</v>
      </c>
      <c r="E344" s="10">
        <v>0.42749999999999999</v>
      </c>
      <c r="F344" s="10">
        <v>3.73</v>
      </c>
      <c r="G344" s="10">
        <v>5.92</v>
      </c>
      <c r="H344" s="10">
        <v>0.16669999999999999</v>
      </c>
      <c r="I344" s="10">
        <v>16.05</v>
      </c>
      <c r="J344" s="10">
        <v>21.38</v>
      </c>
      <c r="K344" s="10">
        <v>0.3569</v>
      </c>
      <c r="L344" s="10">
        <v>3.1099999999999999E-2</v>
      </c>
      <c r="M344" s="10">
        <v>0.56559999999999999</v>
      </c>
      <c r="N344" s="10">
        <v>100.1277</v>
      </c>
      <c r="O344" s="9">
        <f t="shared" si="5"/>
        <v>82.855317979862093</v>
      </c>
    </row>
    <row r="345" spans="2:15" x14ac:dyDescent="0.35">
      <c r="B345" s="3">
        <v>7423</v>
      </c>
      <c r="C345" s="3">
        <v>13</v>
      </c>
      <c r="D345" s="9">
        <v>50.18</v>
      </c>
      <c r="E345" s="10">
        <v>0.75219999999999998</v>
      </c>
      <c r="F345" s="10">
        <v>5.1100000000000003</v>
      </c>
      <c r="G345" s="10">
        <v>7.86</v>
      </c>
      <c r="H345" s="10">
        <v>0.15709999999999999</v>
      </c>
      <c r="I345" s="10">
        <v>14.67</v>
      </c>
      <c r="J345" s="10">
        <v>21.52</v>
      </c>
      <c r="K345" s="10">
        <v>0.31480000000000002</v>
      </c>
      <c r="L345" s="10">
        <v>6.9900000000000004E-2</v>
      </c>
      <c r="M345" s="10">
        <v>9.4899999999999998E-2</v>
      </c>
      <c r="N345" s="10">
        <v>100.72880000000001</v>
      </c>
      <c r="O345" s="9">
        <f t="shared" si="5"/>
        <v>76.888988395481377</v>
      </c>
    </row>
    <row r="346" spans="2:15" x14ac:dyDescent="0.35">
      <c r="B346" s="3">
        <v>7423</v>
      </c>
      <c r="C346" s="3">
        <v>14</v>
      </c>
      <c r="D346" s="9">
        <v>53.08</v>
      </c>
      <c r="E346" s="10">
        <v>0.28849999999999998</v>
      </c>
      <c r="F346" s="10">
        <v>2.59</v>
      </c>
      <c r="G346" s="10">
        <v>5.58</v>
      </c>
      <c r="H346" s="10">
        <v>0.1497</v>
      </c>
      <c r="I346" s="10">
        <v>16.66</v>
      </c>
      <c r="J346" s="10">
        <v>21.57</v>
      </c>
      <c r="K346" s="10">
        <v>0.36370000000000002</v>
      </c>
      <c r="L346" s="10">
        <v>3.8600000000000002E-2</v>
      </c>
      <c r="M346" s="10">
        <v>0.39200000000000002</v>
      </c>
      <c r="N346" s="10">
        <v>100.7124</v>
      </c>
      <c r="O346" s="9">
        <f t="shared" si="5"/>
        <v>84.182329708639429</v>
      </c>
    </row>
    <row r="347" spans="2:15" x14ac:dyDescent="0.35">
      <c r="B347" s="3">
        <v>7423</v>
      </c>
      <c r="C347" s="3">
        <v>15</v>
      </c>
      <c r="D347" s="9">
        <v>52.39</v>
      </c>
      <c r="E347" s="10">
        <v>0.34389999999999998</v>
      </c>
      <c r="F347" s="10">
        <v>2.68</v>
      </c>
      <c r="G347" s="10">
        <v>6.17</v>
      </c>
      <c r="H347" s="10">
        <v>0.14549999999999999</v>
      </c>
      <c r="I347" s="10">
        <v>16.45</v>
      </c>
      <c r="J347" s="10">
        <v>21.39</v>
      </c>
      <c r="K347" s="10">
        <v>0.26429999999999998</v>
      </c>
      <c r="L347" s="10"/>
      <c r="M347" s="10">
        <v>0.28139999999999998</v>
      </c>
      <c r="N347" s="10">
        <v>100.11799999999999</v>
      </c>
      <c r="O347" s="9">
        <f t="shared" si="5"/>
        <v>82.616129340963411</v>
      </c>
    </row>
    <row r="348" spans="2:15" x14ac:dyDescent="0.35">
      <c r="B348" s="3">
        <v>7423</v>
      </c>
      <c r="C348" s="3" t="s">
        <v>121</v>
      </c>
      <c r="D348" s="9">
        <v>52.1</v>
      </c>
      <c r="E348" s="10">
        <v>0.42809999999999998</v>
      </c>
      <c r="F348" s="10">
        <v>3.3</v>
      </c>
      <c r="G348" s="10">
        <v>5.74</v>
      </c>
      <c r="H348" s="10">
        <v>0.1211</v>
      </c>
      <c r="I348" s="10">
        <v>16</v>
      </c>
      <c r="J348" s="10">
        <v>21.81</v>
      </c>
      <c r="K348" s="10">
        <v>0.32500000000000001</v>
      </c>
      <c r="L348" s="10"/>
      <c r="M348" s="10">
        <v>0.49890000000000001</v>
      </c>
      <c r="N348" s="10">
        <v>100.32299999999999</v>
      </c>
      <c r="O348" s="9">
        <f t="shared" si="5"/>
        <v>83.246027307263446</v>
      </c>
    </row>
    <row r="349" spans="2:15" x14ac:dyDescent="0.35">
      <c r="B349" s="3">
        <v>7423</v>
      </c>
      <c r="C349" s="3" t="s">
        <v>173</v>
      </c>
      <c r="D349" s="9">
        <v>51.75</v>
      </c>
      <c r="E349" s="10">
        <v>0.56079999999999997</v>
      </c>
      <c r="F349" s="10">
        <v>3.07</v>
      </c>
      <c r="G349" s="10">
        <v>7.84</v>
      </c>
      <c r="H349" s="10">
        <v>0.20780000000000001</v>
      </c>
      <c r="I349" s="10">
        <v>16.11</v>
      </c>
      <c r="J349" s="10">
        <v>20.14</v>
      </c>
      <c r="K349" s="10">
        <v>0.38069999999999998</v>
      </c>
      <c r="L349" s="10">
        <v>5.4199999999999998E-2</v>
      </c>
      <c r="M349" s="10">
        <v>0.18149999999999999</v>
      </c>
      <c r="N349" s="10">
        <v>100.2949</v>
      </c>
      <c r="O349" s="9">
        <f t="shared" si="5"/>
        <v>78.553809870768518</v>
      </c>
    </row>
    <row r="350" spans="2:15" x14ac:dyDescent="0.35">
      <c r="B350" s="3">
        <v>7423</v>
      </c>
      <c r="C350" s="3" t="s">
        <v>174</v>
      </c>
      <c r="D350" s="9">
        <v>52.62</v>
      </c>
      <c r="E350" s="10">
        <v>0.36599999999999999</v>
      </c>
      <c r="F350" s="10">
        <v>2.73</v>
      </c>
      <c r="G350" s="10">
        <v>6.12</v>
      </c>
      <c r="H350" s="10">
        <v>0.15939999999999999</v>
      </c>
      <c r="I350" s="10">
        <v>16.41</v>
      </c>
      <c r="J350" s="10">
        <v>21.52</v>
      </c>
      <c r="K350" s="10">
        <v>0.27300000000000002</v>
      </c>
      <c r="L350" s="10"/>
      <c r="M350" s="10">
        <v>0.29559999999999997</v>
      </c>
      <c r="N350" s="10">
        <v>100.497</v>
      </c>
      <c r="O350" s="9">
        <f t="shared" si="5"/>
        <v>82.697870971278533</v>
      </c>
    </row>
    <row r="351" spans="2:15" x14ac:dyDescent="0.35">
      <c r="B351" s="3">
        <v>7423</v>
      </c>
      <c r="C351" s="3" t="s">
        <v>221</v>
      </c>
      <c r="D351" s="9">
        <v>52.19</v>
      </c>
      <c r="E351" s="10">
        <v>0.36420000000000002</v>
      </c>
      <c r="F351" s="10">
        <v>3.07</v>
      </c>
      <c r="G351" s="10">
        <v>6.18</v>
      </c>
      <c r="H351" s="10">
        <v>0.189</v>
      </c>
      <c r="I351" s="10">
        <v>16.420000000000002</v>
      </c>
      <c r="J351" s="10">
        <v>21.17</v>
      </c>
      <c r="K351" s="10">
        <v>0.28639999999999999</v>
      </c>
      <c r="L351" s="10">
        <v>0.05</v>
      </c>
      <c r="M351" s="10">
        <v>0.36299999999999999</v>
      </c>
      <c r="N351" s="10">
        <v>100.2825</v>
      </c>
      <c r="O351" s="9">
        <f t="shared" si="5"/>
        <v>82.566599835747965</v>
      </c>
    </row>
    <row r="352" spans="2:15" x14ac:dyDescent="0.35">
      <c r="B352" s="3">
        <v>7423</v>
      </c>
      <c r="C352" s="3">
        <v>17</v>
      </c>
      <c r="D352" s="9">
        <v>51.84</v>
      </c>
      <c r="E352" s="10">
        <v>0.53400000000000003</v>
      </c>
      <c r="F352" s="10">
        <v>3.9</v>
      </c>
      <c r="G352" s="10">
        <v>6.38</v>
      </c>
      <c r="H352" s="10">
        <v>0.16950000000000001</v>
      </c>
      <c r="I352" s="10">
        <v>16.25</v>
      </c>
      <c r="J352" s="10">
        <v>20.88</v>
      </c>
      <c r="K352" s="10">
        <v>0.37509999999999999</v>
      </c>
      <c r="L352" s="10">
        <v>7.0400000000000004E-2</v>
      </c>
      <c r="M352" s="10">
        <v>0.20830000000000001</v>
      </c>
      <c r="N352" s="10">
        <v>100.6212</v>
      </c>
      <c r="O352" s="9">
        <f t="shared" si="5"/>
        <v>81.949950904698113</v>
      </c>
    </row>
    <row r="353" spans="2:15" x14ac:dyDescent="0.35">
      <c r="B353" s="3">
        <v>7423</v>
      </c>
      <c r="C353" s="3" t="s">
        <v>222</v>
      </c>
      <c r="D353" s="9">
        <v>51.89</v>
      </c>
      <c r="E353" s="10">
        <v>0.48139999999999999</v>
      </c>
      <c r="F353" s="10">
        <v>3.5</v>
      </c>
      <c r="G353" s="10">
        <v>6.14</v>
      </c>
      <c r="H353" s="10">
        <v>0.13450000000000001</v>
      </c>
      <c r="I353" s="10">
        <v>15.75</v>
      </c>
      <c r="J353" s="10">
        <v>21.93</v>
      </c>
      <c r="K353" s="10">
        <v>0.26400000000000001</v>
      </c>
      <c r="L353" s="10">
        <v>5.0500000000000003E-2</v>
      </c>
      <c r="M353" s="10">
        <v>0.33889999999999998</v>
      </c>
      <c r="N353" s="10">
        <v>100.47920000000001</v>
      </c>
      <c r="O353" s="9">
        <f t="shared" si="5"/>
        <v>82.054600712695859</v>
      </c>
    </row>
    <row r="354" spans="2:15" x14ac:dyDescent="0.35">
      <c r="B354" s="3">
        <v>7423</v>
      </c>
      <c r="C354" s="3" t="s">
        <v>223</v>
      </c>
      <c r="D354" s="9">
        <v>50.87</v>
      </c>
      <c r="E354" s="10">
        <v>0.83450000000000002</v>
      </c>
      <c r="F354" s="10">
        <v>2.88</v>
      </c>
      <c r="G354" s="10">
        <v>9.5</v>
      </c>
      <c r="H354" s="10">
        <v>0.26679999999999998</v>
      </c>
      <c r="I354" s="10">
        <v>15.58</v>
      </c>
      <c r="J354" s="10">
        <v>19.54</v>
      </c>
      <c r="K354" s="10">
        <v>0.40799999999999997</v>
      </c>
      <c r="L354" s="10">
        <v>3.4700000000000002E-2</v>
      </c>
      <c r="M354" s="10">
        <v>6.8000000000000005E-2</v>
      </c>
      <c r="N354" s="10">
        <v>99.982500000000002</v>
      </c>
      <c r="O354" s="9">
        <f t="shared" si="5"/>
        <v>74.511606846989949</v>
      </c>
    </row>
    <row r="355" spans="2:15" x14ac:dyDescent="0.35">
      <c r="B355" s="3">
        <v>7423</v>
      </c>
      <c r="C355" s="3">
        <v>22</v>
      </c>
      <c r="D355" s="9">
        <v>50.33</v>
      </c>
      <c r="E355" s="10">
        <v>0.65880000000000005</v>
      </c>
      <c r="F355" s="10">
        <v>4.54</v>
      </c>
      <c r="G355" s="10">
        <v>7.3</v>
      </c>
      <c r="H355" s="10">
        <v>0.15859999999999999</v>
      </c>
      <c r="I355" s="10">
        <v>14.84</v>
      </c>
      <c r="J355" s="10">
        <v>21.74</v>
      </c>
      <c r="K355" s="10">
        <v>0.34179999999999999</v>
      </c>
      <c r="L355" s="10">
        <v>2.3E-2</v>
      </c>
      <c r="M355" s="10">
        <v>0.1527</v>
      </c>
      <c r="N355" s="10">
        <v>100.0956</v>
      </c>
      <c r="O355" s="9">
        <f t="shared" si="5"/>
        <v>78.372159846657581</v>
      </c>
    </row>
    <row r="356" spans="2:15" x14ac:dyDescent="0.35">
      <c r="B356" s="3">
        <v>7423</v>
      </c>
      <c r="C356" s="3">
        <v>24</v>
      </c>
      <c r="D356" s="9">
        <v>52.15</v>
      </c>
      <c r="E356" s="10">
        <v>0.46229999999999999</v>
      </c>
      <c r="F356" s="10">
        <v>3</v>
      </c>
      <c r="G356" s="10">
        <v>6.58</v>
      </c>
      <c r="H356" s="10">
        <v>0.17419999999999999</v>
      </c>
      <c r="I356" s="10">
        <v>15.94</v>
      </c>
      <c r="J356" s="10">
        <v>21.53</v>
      </c>
      <c r="K356" s="10">
        <v>0.30380000000000001</v>
      </c>
      <c r="L356" s="10">
        <v>1.0699999999999999E-2</v>
      </c>
      <c r="M356" s="10">
        <v>0.18809999999999999</v>
      </c>
      <c r="N356" s="10">
        <v>100.3391</v>
      </c>
      <c r="O356" s="9">
        <f t="shared" si="5"/>
        <v>81.196550351591256</v>
      </c>
    </row>
    <row r="357" spans="2:15" x14ac:dyDescent="0.35">
      <c r="B357" s="3">
        <v>7423</v>
      </c>
      <c r="C357" s="3">
        <v>25</v>
      </c>
      <c r="D357" s="9">
        <v>52.03</v>
      </c>
      <c r="E357" s="10">
        <v>0.44540000000000002</v>
      </c>
      <c r="F357" s="10">
        <v>2.73</v>
      </c>
      <c r="G357" s="10">
        <v>6.89</v>
      </c>
      <c r="H357" s="10">
        <v>0.17860000000000001</v>
      </c>
      <c r="I357" s="10">
        <v>16.02</v>
      </c>
      <c r="J357" s="10">
        <v>21.14</v>
      </c>
      <c r="K357" s="10">
        <v>0.36959999999999998</v>
      </c>
      <c r="L357" s="10"/>
      <c r="M357" s="10">
        <v>0.32319999999999999</v>
      </c>
      <c r="N357" s="10">
        <v>100.12860000000001</v>
      </c>
      <c r="O357" s="9">
        <f t="shared" si="5"/>
        <v>80.562081200169374</v>
      </c>
    </row>
    <row r="358" spans="2:15" x14ac:dyDescent="0.35">
      <c r="B358" s="3">
        <v>7423</v>
      </c>
      <c r="C358" s="3" t="s">
        <v>224</v>
      </c>
      <c r="D358" s="9">
        <v>53.07</v>
      </c>
      <c r="E358" s="10">
        <v>0.31040000000000001</v>
      </c>
      <c r="F358" s="10">
        <v>1.99</v>
      </c>
      <c r="G358" s="10">
        <v>5.67</v>
      </c>
      <c r="H358" s="10">
        <v>0.16550000000000001</v>
      </c>
      <c r="I358" s="10">
        <v>16.760000000000002</v>
      </c>
      <c r="J358" s="10">
        <v>21.27</v>
      </c>
      <c r="K358" s="10">
        <v>0.37030000000000002</v>
      </c>
      <c r="L358" s="10"/>
      <c r="M358" s="10">
        <v>0.57030000000000003</v>
      </c>
      <c r="N358" s="10">
        <v>100.1764</v>
      </c>
      <c r="O358" s="9">
        <f t="shared" si="5"/>
        <v>84.048504327517747</v>
      </c>
    </row>
    <row r="359" spans="2:15" x14ac:dyDescent="0.35">
      <c r="B359" s="3">
        <v>7423</v>
      </c>
      <c r="C359" s="3" t="s">
        <v>225</v>
      </c>
      <c r="D359" s="9">
        <v>52.85</v>
      </c>
      <c r="E359" s="10">
        <v>0.28439999999999999</v>
      </c>
      <c r="F359" s="10">
        <v>2.23</v>
      </c>
      <c r="G359" s="10">
        <v>5.34</v>
      </c>
      <c r="H359" s="10">
        <v>0.11890000000000001</v>
      </c>
      <c r="I359" s="10">
        <v>16.96</v>
      </c>
      <c r="J359" s="10">
        <v>21.53</v>
      </c>
      <c r="K359" s="10">
        <v>0.24979999999999999</v>
      </c>
      <c r="L359" s="10">
        <v>3.9399999999999998E-2</v>
      </c>
      <c r="M359" s="10">
        <v>0.46489999999999998</v>
      </c>
      <c r="N359" s="10">
        <v>100.0757</v>
      </c>
      <c r="O359" s="9">
        <f t="shared" si="5"/>
        <v>84.988092862490078</v>
      </c>
    </row>
    <row r="360" spans="2:15" x14ac:dyDescent="0.35">
      <c r="B360" s="3">
        <v>7423</v>
      </c>
      <c r="C360" s="3" t="s">
        <v>226</v>
      </c>
      <c r="D360" s="9">
        <v>51.58</v>
      </c>
      <c r="E360" s="10">
        <v>0.44409999999999999</v>
      </c>
      <c r="F360" s="10">
        <v>2.83</v>
      </c>
      <c r="G360" s="10">
        <v>6.96</v>
      </c>
      <c r="H360" s="10">
        <v>0.18659999999999999</v>
      </c>
      <c r="I360" s="10">
        <v>16.13</v>
      </c>
      <c r="J360" s="10">
        <v>21.16</v>
      </c>
      <c r="K360" s="10">
        <v>0.23599999999999999</v>
      </c>
      <c r="L360" s="10"/>
      <c r="M360" s="10">
        <v>6.2300000000000001E-2</v>
      </c>
      <c r="N360" s="10">
        <v>99.589100000000002</v>
      </c>
      <c r="O360" s="9">
        <f t="shared" si="5"/>
        <v>80.510894722817454</v>
      </c>
    </row>
    <row r="361" spans="2:15" x14ac:dyDescent="0.35">
      <c r="B361" s="3">
        <v>7423</v>
      </c>
      <c r="C361" s="3" t="s">
        <v>227</v>
      </c>
      <c r="D361" s="9">
        <v>52.36</v>
      </c>
      <c r="E361" s="10">
        <v>0.62329999999999997</v>
      </c>
      <c r="F361" s="10">
        <v>1.855</v>
      </c>
      <c r="G361" s="10">
        <v>10.119999999999999</v>
      </c>
      <c r="H361" s="10">
        <v>0.39190000000000003</v>
      </c>
      <c r="I361" s="10">
        <v>16.39</v>
      </c>
      <c r="J361" s="10">
        <v>18.32</v>
      </c>
      <c r="K361" s="10">
        <v>0.32990000000000003</v>
      </c>
      <c r="L361" s="10">
        <v>9.1999999999999998E-3</v>
      </c>
      <c r="M361" s="10">
        <v>4.1399999999999999E-2</v>
      </c>
      <c r="N361" s="10">
        <v>100.44070000000001</v>
      </c>
      <c r="O361" s="9">
        <f t="shared" si="5"/>
        <v>74.272746794292502</v>
      </c>
    </row>
    <row r="362" spans="2:15" x14ac:dyDescent="0.35">
      <c r="B362" s="4">
        <v>7423</v>
      </c>
      <c r="C362" s="4">
        <v>27</v>
      </c>
      <c r="D362" s="8">
        <v>50.97</v>
      </c>
      <c r="E362" s="2">
        <v>0.54369999999999996</v>
      </c>
      <c r="F362" s="2">
        <v>4.09</v>
      </c>
      <c r="G362" s="2">
        <v>6.42</v>
      </c>
      <c r="H362" s="2">
        <v>0.14960000000000001</v>
      </c>
      <c r="I362" s="2">
        <v>15.35</v>
      </c>
      <c r="J362" s="2">
        <v>21.89</v>
      </c>
      <c r="K362" s="2">
        <v>0.2913</v>
      </c>
      <c r="L362" s="2">
        <v>2.6800000000000001E-2</v>
      </c>
      <c r="M362" s="2">
        <v>0.40489999999999998</v>
      </c>
      <c r="N362" s="2">
        <v>100.1362</v>
      </c>
      <c r="O362" s="8">
        <f t="shared" si="5"/>
        <v>80.995731536223545</v>
      </c>
    </row>
    <row r="363" spans="2:15" x14ac:dyDescent="0.35">
      <c r="B363" s="3" t="s">
        <v>41</v>
      </c>
      <c r="C363" s="3">
        <v>1</v>
      </c>
      <c r="D363" s="9">
        <v>50.65</v>
      </c>
      <c r="E363" s="10">
        <v>0.61680000000000001</v>
      </c>
      <c r="F363" s="10">
        <v>3.93</v>
      </c>
      <c r="G363" s="10">
        <v>6.37</v>
      </c>
      <c r="H363" s="10">
        <v>0.19170000000000001</v>
      </c>
      <c r="I363" s="10">
        <v>15.28</v>
      </c>
      <c r="J363" s="10">
        <v>21.88</v>
      </c>
      <c r="K363" s="10">
        <v>0.2868</v>
      </c>
      <c r="L363" s="10"/>
      <c r="M363" s="10">
        <v>0.23830000000000001</v>
      </c>
      <c r="N363" s="10">
        <v>99.445099999999996</v>
      </c>
      <c r="O363" s="9">
        <f t="shared" si="5"/>
        <v>81.045675877789606</v>
      </c>
    </row>
    <row r="364" spans="2:15" x14ac:dyDescent="0.35">
      <c r="B364" s="3" t="s">
        <v>41</v>
      </c>
      <c r="C364" s="3">
        <v>2</v>
      </c>
      <c r="D364" s="9">
        <v>51.98</v>
      </c>
      <c r="E364" s="10">
        <v>0.45090000000000002</v>
      </c>
      <c r="F364" s="10">
        <v>3.35</v>
      </c>
      <c r="G364" s="10">
        <v>6.39</v>
      </c>
      <c r="H364" s="10">
        <v>0.14499999999999999</v>
      </c>
      <c r="I364" s="10">
        <v>16.53</v>
      </c>
      <c r="J364" s="10">
        <v>20.58</v>
      </c>
      <c r="K364" s="10">
        <v>0.32290000000000002</v>
      </c>
      <c r="L364" s="10">
        <v>1.32E-2</v>
      </c>
      <c r="M364" s="10">
        <v>0.1883</v>
      </c>
      <c r="N364" s="10">
        <v>99.950699999999998</v>
      </c>
      <c r="O364" s="9">
        <f t="shared" si="5"/>
        <v>82.178353783850895</v>
      </c>
    </row>
    <row r="365" spans="2:15" x14ac:dyDescent="0.35">
      <c r="B365" s="3" t="s">
        <v>41</v>
      </c>
      <c r="C365" s="3">
        <v>3</v>
      </c>
      <c r="D365" s="9">
        <v>50.53</v>
      </c>
      <c r="E365" s="10">
        <v>0.68269999999999997</v>
      </c>
      <c r="F365" s="10">
        <v>4.3099999999999996</v>
      </c>
      <c r="G365" s="10">
        <v>7.59</v>
      </c>
      <c r="H365" s="10">
        <v>0.1575</v>
      </c>
      <c r="I365" s="10">
        <v>15.29</v>
      </c>
      <c r="J365" s="10">
        <v>20.45</v>
      </c>
      <c r="K365" s="10">
        <v>0.44529999999999997</v>
      </c>
      <c r="L365" s="10"/>
      <c r="M365" s="10">
        <v>0.24590000000000001</v>
      </c>
      <c r="N365" s="10">
        <v>99.701499999999996</v>
      </c>
      <c r="O365" s="9">
        <f t="shared" si="5"/>
        <v>78.217779518308205</v>
      </c>
    </row>
    <row r="366" spans="2:15" x14ac:dyDescent="0.35">
      <c r="B366" s="3" t="s">
        <v>41</v>
      </c>
      <c r="C366" s="3">
        <v>4</v>
      </c>
      <c r="D366" s="9">
        <v>51.36</v>
      </c>
      <c r="E366" s="10">
        <v>0.51529999999999998</v>
      </c>
      <c r="F366" s="10">
        <v>3.1</v>
      </c>
      <c r="G366" s="10">
        <v>7.18</v>
      </c>
      <c r="H366" s="10">
        <v>0.14699999999999999</v>
      </c>
      <c r="I366" s="10">
        <v>16</v>
      </c>
      <c r="J366" s="10">
        <v>20.46</v>
      </c>
      <c r="K366" s="10">
        <v>0.40250000000000002</v>
      </c>
      <c r="L366" s="10">
        <v>2.0299999999999999E-2</v>
      </c>
      <c r="M366" s="10">
        <v>0.20200000000000001</v>
      </c>
      <c r="N366" s="10">
        <v>99.393699999999995</v>
      </c>
      <c r="O366" s="9">
        <f t="shared" si="5"/>
        <v>79.888254295838806</v>
      </c>
    </row>
    <row r="367" spans="2:15" x14ac:dyDescent="0.35">
      <c r="B367" s="3" t="s">
        <v>41</v>
      </c>
      <c r="C367" s="3">
        <v>5</v>
      </c>
      <c r="D367" s="9">
        <v>51.68</v>
      </c>
      <c r="E367" s="10">
        <v>0.50629999999999997</v>
      </c>
      <c r="F367" s="10">
        <v>3.13</v>
      </c>
      <c r="G367" s="10">
        <v>5.52</v>
      </c>
      <c r="H367" s="10">
        <v>9.8699999999999996E-2</v>
      </c>
      <c r="I367" s="10">
        <v>16.239999999999998</v>
      </c>
      <c r="J367" s="10">
        <v>22.02</v>
      </c>
      <c r="K367" s="10">
        <v>0.25490000000000002</v>
      </c>
      <c r="L367" s="10"/>
      <c r="M367" s="10">
        <v>0.26429999999999998</v>
      </c>
      <c r="N367" s="10">
        <v>99.715400000000002</v>
      </c>
      <c r="O367" s="9">
        <f t="shared" si="5"/>
        <v>83.985303111096783</v>
      </c>
    </row>
    <row r="368" spans="2:15" x14ac:dyDescent="0.35">
      <c r="B368" s="3" t="s">
        <v>41</v>
      </c>
      <c r="C368" s="3">
        <v>6</v>
      </c>
      <c r="D368" s="9">
        <v>51.24</v>
      </c>
      <c r="E368" s="10">
        <v>0.51959999999999995</v>
      </c>
      <c r="F368" s="10">
        <v>3.88</v>
      </c>
      <c r="G368" s="10">
        <v>5.92</v>
      </c>
      <c r="H368" s="10">
        <v>0.128</v>
      </c>
      <c r="I368" s="10">
        <v>15.75</v>
      </c>
      <c r="J368" s="10">
        <v>21.49</v>
      </c>
      <c r="K368" s="10">
        <v>0.35270000000000001</v>
      </c>
      <c r="L368" s="10"/>
      <c r="M368" s="10">
        <v>0.34810000000000002</v>
      </c>
      <c r="N368" s="10">
        <v>99.629099999999994</v>
      </c>
      <c r="O368" s="9">
        <f t="shared" si="5"/>
        <v>82.585621936521704</v>
      </c>
    </row>
    <row r="369" spans="2:15" x14ac:dyDescent="0.35">
      <c r="B369" s="3" t="s">
        <v>41</v>
      </c>
      <c r="C369" s="3">
        <v>7</v>
      </c>
      <c r="D369" s="9">
        <v>51.72</v>
      </c>
      <c r="E369" s="10">
        <v>0.45789999999999997</v>
      </c>
      <c r="F369" s="10">
        <v>3.51</v>
      </c>
      <c r="G369" s="10">
        <v>6.05</v>
      </c>
      <c r="H369" s="10">
        <v>0.1391</v>
      </c>
      <c r="I369" s="10">
        <v>16.3</v>
      </c>
      <c r="J369" s="10">
        <v>21.41</v>
      </c>
      <c r="K369" s="10">
        <v>0.32600000000000001</v>
      </c>
      <c r="L369" s="10">
        <v>3.1300000000000001E-2</v>
      </c>
      <c r="M369" s="10">
        <v>0.25240000000000001</v>
      </c>
      <c r="N369" s="10">
        <v>100.19880000000001</v>
      </c>
      <c r="O369" s="9">
        <f t="shared" si="5"/>
        <v>82.766130564034157</v>
      </c>
    </row>
    <row r="370" spans="2:15" x14ac:dyDescent="0.35">
      <c r="B370" s="3" t="s">
        <v>41</v>
      </c>
      <c r="C370" s="3">
        <v>8</v>
      </c>
      <c r="D370" s="9">
        <v>52.56</v>
      </c>
      <c r="E370" s="10">
        <v>0.39219999999999999</v>
      </c>
      <c r="F370" s="10">
        <v>2.99</v>
      </c>
      <c r="G370" s="10">
        <v>5.92</v>
      </c>
      <c r="H370" s="10">
        <v>0.15240000000000001</v>
      </c>
      <c r="I370" s="10">
        <v>16.72</v>
      </c>
      <c r="J370" s="10">
        <v>20.9</v>
      </c>
      <c r="K370" s="10">
        <v>0.33510000000000001</v>
      </c>
      <c r="L370" s="10">
        <v>1.6500000000000001E-2</v>
      </c>
      <c r="M370" s="10">
        <v>0.30580000000000002</v>
      </c>
      <c r="N370" s="10">
        <v>100.2919</v>
      </c>
      <c r="O370" s="9">
        <f t="shared" si="5"/>
        <v>83.428486499325629</v>
      </c>
    </row>
    <row r="371" spans="2:15" x14ac:dyDescent="0.35">
      <c r="B371" s="3" t="s">
        <v>41</v>
      </c>
      <c r="C371" s="3">
        <v>9</v>
      </c>
      <c r="D371" s="9">
        <v>51.59</v>
      </c>
      <c r="E371" s="10">
        <v>0.54239999999999999</v>
      </c>
      <c r="F371" s="10">
        <v>3.28</v>
      </c>
      <c r="G371" s="10">
        <v>7.52</v>
      </c>
      <c r="H371" s="10">
        <v>0.2384</v>
      </c>
      <c r="I371" s="10">
        <v>16.22</v>
      </c>
      <c r="J371" s="10">
        <v>19.8</v>
      </c>
      <c r="K371" s="10">
        <v>0.4456</v>
      </c>
      <c r="L371" s="10">
        <v>8.3999999999999995E-3</v>
      </c>
      <c r="M371" s="10">
        <v>0.1736</v>
      </c>
      <c r="N371" s="10">
        <v>99.818399999999997</v>
      </c>
      <c r="O371" s="9">
        <f t="shared" si="5"/>
        <v>79.359195379794386</v>
      </c>
    </row>
    <row r="372" spans="2:15" x14ac:dyDescent="0.35">
      <c r="B372" s="3" t="s">
        <v>41</v>
      </c>
      <c r="C372" s="3">
        <v>10</v>
      </c>
      <c r="D372" s="9">
        <v>51.31</v>
      </c>
      <c r="E372" s="10">
        <v>0.64880000000000004</v>
      </c>
      <c r="F372" s="10">
        <v>3.88</v>
      </c>
      <c r="G372" s="10">
        <v>6.29</v>
      </c>
      <c r="H372" s="10">
        <v>0.16389999999999999</v>
      </c>
      <c r="I372" s="10">
        <v>15.65</v>
      </c>
      <c r="J372" s="10">
        <v>21.69</v>
      </c>
      <c r="K372" s="10">
        <v>0.29580000000000001</v>
      </c>
      <c r="L372" s="10"/>
      <c r="M372" s="10">
        <v>0.30459999999999998</v>
      </c>
      <c r="N372" s="10">
        <v>100.23390000000001</v>
      </c>
      <c r="O372" s="9">
        <f t="shared" si="5"/>
        <v>81.601002022871597</v>
      </c>
    </row>
    <row r="373" spans="2:15" x14ac:dyDescent="0.35">
      <c r="B373" s="3" t="s">
        <v>41</v>
      </c>
      <c r="C373" s="3">
        <v>11</v>
      </c>
      <c r="D373" s="9">
        <v>52.34</v>
      </c>
      <c r="E373" s="10">
        <v>0.36070000000000002</v>
      </c>
      <c r="F373" s="10">
        <v>3.08</v>
      </c>
      <c r="G373" s="10">
        <v>4.88</v>
      </c>
      <c r="H373" s="10">
        <v>0.1089</v>
      </c>
      <c r="I373" s="10">
        <v>16.78</v>
      </c>
      <c r="J373" s="10">
        <v>21.56</v>
      </c>
      <c r="K373" s="10">
        <v>0.35039999999999999</v>
      </c>
      <c r="L373" s="10">
        <v>2.6700000000000002E-2</v>
      </c>
      <c r="M373" s="10">
        <v>0.5091</v>
      </c>
      <c r="N373" s="10">
        <v>99.996799999999993</v>
      </c>
      <c r="O373" s="9">
        <f t="shared" si="5"/>
        <v>85.973346360039855</v>
      </c>
    </row>
    <row r="374" spans="2:15" x14ac:dyDescent="0.35">
      <c r="B374" s="3" t="s">
        <v>41</v>
      </c>
      <c r="C374" s="3">
        <v>12</v>
      </c>
      <c r="D374" s="9">
        <v>50.74</v>
      </c>
      <c r="E374" s="10">
        <v>0.6966</v>
      </c>
      <c r="F374" s="10">
        <v>3.88</v>
      </c>
      <c r="G374" s="10">
        <v>6.37</v>
      </c>
      <c r="H374" s="10">
        <v>0.1895</v>
      </c>
      <c r="I374" s="10">
        <v>15.36</v>
      </c>
      <c r="J374" s="10">
        <v>22.03</v>
      </c>
      <c r="K374" s="10">
        <v>0.29449999999999998</v>
      </c>
      <c r="L374" s="10">
        <v>2.3800000000000002E-2</v>
      </c>
      <c r="M374" s="10">
        <v>0.29930000000000001</v>
      </c>
      <c r="N374" s="10">
        <v>99.883799999999994</v>
      </c>
      <c r="O374" s="9">
        <f t="shared" si="5"/>
        <v>81.125763587044318</v>
      </c>
    </row>
    <row r="375" spans="2:15" x14ac:dyDescent="0.35">
      <c r="B375" s="3" t="s">
        <v>41</v>
      </c>
      <c r="C375" s="3" t="s">
        <v>148</v>
      </c>
      <c r="D375" s="9">
        <v>52.72</v>
      </c>
      <c r="E375" s="10">
        <v>0.30459999999999998</v>
      </c>
      <c r="F375" s="10">
        <v>2.92</v>
      </c>
      <c r="G375" s="10">
        <v>5.63</v>
      </c>
      <c r="H375" s="10">
        <v>0.155</v>
      </c>
      <c r="I375" s="10">
        <v>17.16</v>
      </c>
      <c r="J375" s="10">
        <v>20.16</v>
      </c>
      <c r="K375" s="10">
        <v>0.38940000000000002</v>
      </c>
      <c r="L375" s="10"/>
      <c r="M375" s="10">
        <v>0.35210000000000002</v>
      </c>
      <c r="N375" s="10">
        <v>99.792500000000004</v>
      </c>
      <c r="O375" s="9">
        <f t="shared" si="5"/>
        <v>84.455358894286164</v>
      </c>
    </row>
    <row r="376" spans="2:15" x14ac:dyDescent="0.35">
      <c r="B376" s="3" t="s">
        <v>41</v>
      </c>
      <c r="C376" s="3" t="s">
        <v>115</v>
      </c>
      <c r="D376" s="9">
        <v>51.74</v>
      </c>
      <c r="E376" s="10">
        <v>0.55200000000000005</v>
      </c>
      <c r="F376" s="10">
        <v>3.24</v>
      </c>
      <c r="G376" s="10">
        <v>7.48</v>
      </c>
      <c r="H376" s="10">
        <v>0.25650000000000001</v>
      </c>
      <c r="I376" s="10">
        <v>16.149999999999999</v>
      </c>
      <c r="J376" s="10">
        <v>19.84</v>
      </c>
      <c r="K376" s="10">
        <v>0.43080000000000002</v>
      </c>
      <c r="L376" s="10">
        <v>3.3000000000000002E-2</v>
      </c>
      <c r="M376" s="10">
        <v>0.17330000000000001</v>
      </c>
      <c r="N376" s="10">
        <v>99.895700000000005</v>
      </c>
      <c r="O376" s="9">
        <f t="shared" si="5"/>
        <v>79.375707592838225</v>
      </c>
    </row>
    <row r="377" spans="2:15" x14ac:dyDescent="0.35">
      <c r="B377" s="3" t="s">
        <v>41</v>
      </c>
      <c r="C377" s="3">
        <v>14</v>
      </c>
      <c r="D377" s="9">
        <v>51.12</v>
      </c>
      <c r="E377" s="10">
        <v>0.53920000000000001</v>
      </c>
      <c r="F377" s="10">
        <v>4.1500000000000004</v>
      </c>
      <c r="G377" s="10">
        <v>6.08</v>
      </c>
      <c r="H377" s="10">
        <v>0.161</v>
      </c>
      <c r="I377" s="10">
        <v>15.78</v>
      </c>
      <c r="J377" s="10">
        <v>21.23</v>
      </c>
      <c r="K377" s="10">
        <v>0.34410000000000002</v>
      </c>
      <c r="L377" s="10"/>
      <c r="M377" s="10">
        <v>0.43059999999999998</v>
      </c>
      <c r="N377" s="10">
        <v>99.838200000000001</v>
      </c>
      <c r="O377" s="9">
        <f t="shared" si="5"/>
        <v>82.226573931736908</v>
      </c>
    </row>
    <row r="378" spans="2:15" x14ac:dyDescent="0.35">
      <c r="B378" s="3" t="s">
        <v>41</v>
      </c>
      <c r="C378" s="3">
        <v>15</v>
      </c>
      <c r="D378" s="9">
        <v>52.04</v>
      </c>
      <c r="E378" s="10">
        <v>0.4375</v>
      </c>
      <c r="F378" s="10">
        <v>3.37</v>
      </c>
      <c r="G378" s="10">
        <v>6.43</v>
      </c>
      <c r="H378" s="10">
        <v>0.16350000000000001</v>
      </c>
      <c r="I378" s="10">
        <v>16.559999999999999</v>
      </c>
      <c r="J378" s="10">
        <v>20.57</v>
      </c>
      <c r="K378" s="10">
        <v>0.33260000000000001</v>
      </c>
      <c r="L378" s="10"/>
      <c r="M378" s="10">
        <v>0.24759999999999999</v>
      </c>
      <c r="N378" s="10">
        <v>100.1559</v>
      </c>
      <c r="O378" s="9">
        <f t="shared" si="5"/>
        <v>82.113425131029999</v>
      </c>
    </row>
    <row r="379" spans="2:15" x14ac:dyDescent="0.35">
      <c r="B379" s="3" t="s">
        <v>41</v>
      </c>
      <c r="C379" s="3">
        <v>16</v>
      </c>
      <c r="D379" s="9">
        <v>51.38</v>
      </c>
      <c r="E379" s="10">
        <v>0.59970000000000001</v>
      </c>
      <c r="F379" s="10">
        <v>3.37</v>
      </c>
      <c r="G379" s="10">
        <v>5.64</v>
      </c>
      <c r="H379" s="10">
        <v>0.14360000000000001</v>
      </c>
      <c r="I379" s="10">
        <v>15.95</v>
      </c>
      <c r="J379" s="10">
        <v>21.98</v>
      </c>
      <c r="K379" s="10">
        <v>0.25459999999999999</v>
      </c>
      <c r="L379" s="10"/>
      <c r="M379" s="10">
        <v>0.24540000000000001</v>
      </c>
      <c r="N379" s="10">
        <v>99.566000000000003</v>
      </c>
      <c r="O379" s="9">
        <f t="shared" si="5"/>
        <v>83.446529084569178</v>
      </c>
    </row>
    <row r="380" spans="2:15" x14ac:dyDescent="0.35">
      <c r="B380" s="3" t="s">
        <v>41</v>
      </c>
      <c r="C380" s="3">
        <v>17</v>
      </c>
      <c r="D380" s="9">
        <v>51.04</v>
      </c>
      <c r="E380" s="10">
        <v>0.67120000000000002</v>
      </c>
      <c r="F380" s="10">
        <v>4.1399999999999997</v>
      </c>
      <c r="G380" s="10">
        <v>7.19</v>
      </c>
      <c r="H380" s="10">
        <v>0.1827</v>
      </c>
      <c r="I380" s="10">
        <v>15.61</v>
      </c>
      <c r="J380" s="10">
        <v>20.54</v>
      </c>
      <c r="K380" s="10">
        <v>0.42680000000000001</v>
      </c>
      <c r="L380" s="10">
        <v>3.73E-2</v>
      </c>
      <c r="M380" s="10">
        <v>0.34399999999999997</v>
      </c>
      <c r="N380" s="10">
        <v>100.1827</v>
      </c>
      <c r="O380" s="9">
        <f t="shared" si="5"/>
        <v>79.466144318396161</v>
      </c>
    </row>
    <row r="381" spans="2:15" x14ac:dyDescent="0.35">
      <c r="B381" s="3" t="s">
        <v>41</v>
      </c>
      <c r="C381" s="3">
        <v>18</v>
      </c>
      <c r="D381" s="9">
        <v>52.05</v>
      </c>
      <c r="E381" s="10">
        <v>0.46179999999999999</v>
      </c>
      <c r="F381" s="10">
        <v>3.61</v>
      </c>
      <c r="G381" s="10">
        <v>5.48</v>
      </c>
      <c r="H381" s="10">
        <v>0.17680000000000001</v>
      </c>
      <c r="I381" s="10">
        <v>16.149999999999999</v>
      </c>
      <c r="J381" s="10">
        <v>21.56</v>
      </c>
      <c r="K381" s="10">
        <v>0.36220000000000002</v>
      </c>
      <c r="L381" s="10">
        <v>6.1000000000000004E-3</v>
      </c>
      <c r="M381" s="10">
        <v>0.54549999999999998</v>
      </c>
      <c r="N381" s="10">
        <v>100.4023</v>
      </c>
      <c r="O381" s="9">
        <f t="shared" si="5"/>
        <v>84.008362776103681</v>
      </c>
    </row>
    <row r="382" spans="2:15" x14ac:dyDescent="0.35">
      <c r="B382" s="3" t="s">
        <v>41</v>
      </c>
      <c r="C382" s="3">
        <v>19</v>
      </c>
      <c r="D382" s="9">
        <v>51.54</v>
      </c>
      <c r="E382" s="10">
        <v>0.61539999999999995</v>
      </c>
      <c r="F382" s="10">
        <v>3.76</v>
      </c>
      <c r="G382" s="10">
        <v>7.64</v>
      </c>
      <c r="H382" s="10">
        <v>0.18440000000000001</v>
      </c>
      <c r="I382" s="10">
        <v>15.71</v>
      </c>
      <c r="J382" s="10">
        <v>20.12</v>
      </c>
      <c r="K382" s="10">
        <v>0.47670000000000001</v>
      </c>
      <c r="L382" s="10"/>
      <c r="M382" s="10">
        <v>0.15859999999999999</v>
      </c>
      <c r="N382" s="10">
        <v>100.2149</v>
      </c>
      <c r="O382" s="9">
        <f t="shared" si="5"/>
        <v>78.565574781805694</v>
      </c>
    </row>
    <row r="383" spans="2:15" x14ac:dyDescent="0.35">
      <c r="B383" s="3" t="s">
        <v>41</v>
      </c>
      <c r="C383" s="3">
        <v>25</v>
      </c>
      <c r="D383" s="9">
        <v>52.23</v>
      </c>
      <c r="E383" s="10">
        <v>0.54359999999999997</v>
      </c>
      <c r="F383" s="10">
        <v>3.08</v>
      </c>
      <c r="G383" s="10">
        <v>7.83</v>
      </c>
      <c r="H383" s="10">
        <v>0.22020000000000001</v>
      </c>
      <c r="I383" s="10">
        <v>16.55</v>
      </c>
      <c r="J383" s="10">
        <v>19.79</v>
      </c>
      <c r="K383" s="10">
        <v>0.39510000000000001</v>
      </c>
      <c r="L383" s="10">
        <v>1.0500000000000001E-2</v>
      </c>
      <c r="M383" s="10">
        <v>0.1041</v>
      </c>
      <c r="N383" s="10">
        <v>100.7534</v>
      </c>
      <c r="O383" s="9">
        <f t="shared" si="5"/>
        <v>79.025432219594691</v>
      </c>
    </row>
    <row r="384" spans="2:15" x14ac:dyDescent="0.35">
      <c r="B384" s="3" t="s">
        <v>41</v>
      </c>
      <c r="C384" s="3" t="s">
        <v>225</v>
      </c>
      <c r="D384" s="9">
        <v>51.02</v>
      </c>
      <c r="E384" s="10">
        <v>0.61</v>
      </c>
      <c r="F384" s="10">
        <v>3.88</v>
      </c>
      <c r="G384" s="10">
        <v>6.28</v>
      </c>
      <c r="H384" s="10">
        <v>0.16109999999999999</v>
      </c>
      <c r="I384" s="10">
        <v>15.57</v>
      </c>
      <c r="J384" s="10">
        <v>21.73</v>
      </c>
      <c r="K384" s="10">
        <v>0.30930000000000002</v>
      </c>
      <c r="L384" s="10"/>
      <c r="M384" s="10">
        <v>0.44450000000000001</v>
      </c>
      <c r="N384" s="10">
        <v>100.0064</v>
      </c>
      <c r="O384" s="9">
        <f t="shared" si="5"/>
        <v>81.547886499506234</v>
      </c>
    </row>
    <row r="385" spans="2:15" x14ac:dyDescent="0.35">
      <c r="B385" s="3" t="s">
        <v>41</v>
      </c>
      <c r="C385" s="3" t="s">
        <v>226</v>
      </c>
      <c r="D385" s="9">
        <v>51.77</v>
      </c>
      <c r="E385" s="10">
        <v>0.50990000000000002</v>
      </c>
      <c r="F385" s="10">
        <v>3.56</v>
      </c>
      <c r="G385" s="10">
        <v>5.21</v>
      </c>
      <c r="H385" s="10">
        <v>0.1588</v>
      </c>
      <c r="I385" s="10">
        <v>16.079999999999998</v>
      </c>
      <c r="J385" s="10">
        <v>21.99</v>
      </c>
      <c r="K385" s="10">
        <v>0.32940000000000003</v>
      </c>
      <c r="L385" s="10">
        <v>3.5999999999999997E-2</v>
      </c>
      <c r="M385" s="10">
        <v>0.42830000000000001</v>
      </c>
      <c r="N385" s="10">
        <v>100.0723</v>
      </c>
      <c r="O385" s="9">
        <f t="shared" si="5"/>
        <v>84.619078764421332</v>
      </c>
    </row>
    <row r="386" spans="2:15" x14ac:dyDescent="0.35">
      <c r="B386" s="3" t="s">
        <v>41</v>
      </c>
      <c r="C386" s="3">
        <v>27</v>
      </c>
      <c r="D386" s="9">
        <v>51.22</v>
      </c>
      <c r="E386" s="10">
        <v>0.58989999999999998</v>
      </c>
      <c r="F386" s="10">
        <v>3.64</v>
      </c>
      <c r="G386" s="10">
        <v>7.86</v>
      </c>
      <c r="H386" s="10">
        <v>0.2026</v>
      </c>
      <c r="I386" s="10">
        <v>15.99</v>
      </c>
      <c r="J386" s="10">
        <v>19.73</v>
      </c>
      <c r="K386" s="10">
        <v>0.47770000000000001</v>
      </c>
      <c r="L386" s="10">
        <v>3.9199999999999999E-2</v>
      </c>
      <c r="M386" s="10">
        <v>7.7399999999999997E-2</v>
      </c>
      <c r="N386" s="10">
        <v>99.826899999999995</v>
      </c>
      <c r="O386" s="9">
        <f t="shared" si="5"/>
        <v>78.384446739979353</v>
      </c>
    </row>
    <row r="387" spans="2:15" x14ac:dyDescent="0.35">
      <c r="B387" s="3" t="s">
        <v>41</v>
      </c>
      <c r="C387" s="3">
        <v>29</v>
      </c>
      <c r="D387" s="9">
        <v>51.53</v>
      </c>
      <c r="E387" s="10">
        <v>0.44550000000000001</v>
      </c>
      <c r="F387" s="10">
        <v>3.92</v>
      </c>
      <c r="G387" s="10">
        <v>5.86</v>
      </c>
      <c r="H387" s="10">
        <v>0.2462</v>
      </c>
      <c r="I387" s="10">
        <v>16.32</v>
      </c>
      <c r="J387" s="10">
        <v>20.76</v>
      </c>
      <c r="K387" s="10">
        <v>0.36559999999999998</v>
      </c>
      <c r="L387" s="10">
        <v>1.6299999999999999E-2</v>
      </c>
      <c r="M387" s="10">
        <v>0.30459999999999998</v>
      </c>
      <c r="N387" s="10">
        <v>99.768299999999996</v>
      </c>
      <c r="O387" s="9">
        <f t="shared" si="5"/>
        <v>83.233641965909356</v>
      </c>
    </row>
    <row r="388" spans="2:15" x14ac:dyDescent="0.35">
      <c r="B388" s="4" t="s">
        <v>41</v>
      </c>
      <c r="C388" s="4">
        <v>30</v>
      </c>
      <c r="D388" s="8">
        <v>50.91</v>
      </c>
      <c r="E388" s="2">
        <v>0.48620000000000002</v>
      </c>
      <c r="F388" s="2">
        <v>4.4800000000000004</v>
      </c>
      <c r="G388" s="2">
        <v>5.43</v>
      </c>
      <c r="H388" s="2">
        <v>0.17150000000000001</v>
      </c>
      <c r="I388" s="2">
        <v>15.72</v>
      </c>
      <c r="J388" s="2">
        <v>21.43</v>
      </c>
      <c r="K388" s="2">
        <v>0.37019999999999997</v>
      </c>
      <c r="L388" s="2">
        <v>1.23E-2</v>
      </c>
      <c r="M388" s="2">
        <v>0.55530000000000002</v>
      </c>
      <c r="N388" s="2">
        <v>99.566900000000004</v>
      </c>
      <c r="O388" s="8">
        <f t="shared" si="5"/>
        <v>83.767506041399827</v>
      </c>
    </row>
    <row r="389" spans="2:15" x14ac:dyDescent="0.35">
      <c r="B389" s="3" t="s">
        <v>44</v>
      </c>
      <c r="C389" s="3">
        <v>1</v>
      </c>
      <c r="D389" s="9">
        <v>50.23</v>
      </c>
      <c r="E389" s="10">
        <v>0.64249999999999996</v>
      </c>
      <c r="F389" s="10">
        <v>4.57</v>
      </c>
      <c r="G389" s="10">
        <v>7.4</v>
      </c>
      <c r="H389" s="10">
        <v>0.13830000000000001</v>
      </c>
      <c r="I389" s="10">
        <v>15.13</v>
      </c>
      <c r="J389" s="10">
        <v>21.19</v>
      </c>
      <c r="K389" s="10">
        <v>0.29759999999999998</v>
      </c>
      <c r="L389" s="10">
        <v>1.29E-2</v>
      </c>
      <c r="M389" s="10">
        <v>0.17899999999999999</v>
      </c>
      <c r="N389" s="10">
        <v>99.797700000000006</v>
      </c>
      <c r="O389" s="9">
        <f t="shared" si="5"/>
        <v>78.469424611494134</v>
      </c>
    </row>
    <row r="390" spans="2:15" x14ac:dyDescent="0.35">
      <c r="B390" s="3" t="s">
        <v>44</v>
      </c>
      <c r="C390" s="3">
        <v>2</v>
      </c>
      <c r="D390" s="9">
        <v>50.27</v>
      </c>
      <c r="E390" s="10">
        <v>0.66559999999999997</v>
      </c>
      <c r="F390" s="10">
        <v>4.7300000000000004</v>
      </c>
      <c r="G390" s="10">
        <v>7.73</v>
      </c>
      <c r="H390" s="10">
        <v>0.20480000000000001</v>
      </c>
      <c r="I390" s="10">
        <v>15.06</v>
      </c>
      <c r="J390" s="10">
        <v>20.96</v>
      </c>
      <c r="K390" s="10">
        <v>0.32590000000000002</v>
      </c>
      <c r="L390" s="10">
        <v>1.24E-2</v>
      </c>
      <c r="M390" s="10">
        <v>0.1234</v>
      </c>
      <c r="N390" s="10">
        <v>100.0909</v>
      </c>
      <c r="O390" s="9">
        <f t="shared" ref="O390:O453" si="6">I390/40.305/(I390/40.305+G390/(55.845+16))*100</f>
        <v>77.642773007384363</v>
      </c>
    </row>
    <row r="391" spans="2:15" x14ac:dyDescent="0.35">
      <c r="B391" s="3" t="s">
        <v>44</v>
      </c>
      <c r="C391" s="3" t="s">
        <v>228</v>
      </c>
      <c r="D391" s="9">
        <v>51.81</v>
      </c>
      <c r="E391" s="10">
        <v>0.43390000000000001</v>
      </c>
      <c r="F391" s="10">
        <v>2.9</v>
      </c>
      <c r="G391" s="10">
        <v>6.54</v>
      </c>
      <c r="H391" s="10">
        <v>0.17230000000000001</v>
      </c>
      <c r="I391" s="10">
        <v>16.079999999999998</v>
      </c>
      <c r="J391" s="10">
        <v>21.68</v>
      </c>
      <c r="K391" s="10">
        <v>0.24460000000000001</v>
      </c>
      <c r="L391" s="10">
        <v>1.3299999999999999E-2</v>
      </c>
      <c r="M391" s="10">
        <v>0.1784</v>
      </c>
      <c r="N391" s="10">
        <v>100.05500000000001</v>
      </c>
      <c r="O391" s="9">
        <f t="shared" si="6"/>
        <v>81.422108403331322</v>
      </c>
    </row>
    <row r="392" spans="2:15" x14ac:dyDescent="0.35">
      <c r="B392" s="3" t="s">
        <v>44</v>
      </c>
      <c r="C392" s="3" t="s">
        <v>229</v>
      </c>
      <c r="D392" s="9">
        <v>52.9</v>
      </c>
      <c r="E392" s="10">
        <v>0.26860000000000001</v>
      </c>
      <c r="F392" s="10">
        <v>2.0499999999999998</v>
      </c>
      <c r="G392" s="10">
        <v>5.0599999999999996</v>
      </c>
      <c r="H392" s="10">
        <v>0.1338</v>
      </c>
      <c r="I392" s="10">
        <v>17.059999999999999</v>
      </c>
      <c r="J392" s="10">
        <v>21.71</v>
      </c>
      <c r="K392" s="10">
        <v>0.2407</v>
      </c>
      <c r="L392" s="10">
        <v>4.82E-2</v>
      </c>
      <c r="M392" s="10">
        <v>0.36849999999999999</v>
      </c>
      <c r="N392" s="10">
        <v>99.841200000000001</v>
      </c>
      <c r="O392" s="9">
        <f t="shared" si="6"/>
        <v>85.73442994252315</v>
      </c>
    </row>
    <row r="393" spans="2:15" x14ac:dyDescent="0.35">
      <c r="B393" s="3" t="s">
        <v>44</v>
      </c>
      <c r="C393" s="3">
        <v>4</v>
      </c>
      <c r="D393" s="9">
        <v>52.21</v>
      </c>
      <c r="E393" s="10">
        <v>0.36430000000000001</v>
      </c>
      <c r="F393" s="10">
        <v>2.76</v>
      </c>
      <c r="G393" s="10">
        <v>6.76</v>
      </c>
      <c r="H393" s="10">
        <v>0.1787</v>
      </c>
      <c r="I393" s="10">
        <v>16.440000000000001</v>
      </c>
      <c r="J393" s="10">
        <v>20.71</v>
      </c>
      <c r="K393" s="10">
        <v>0.2419</v>
      </c>
      <c r="L393" s="10">
        <v>2.8500000000000001E-2</v>
      </c>
      <c r="M393" s="10">
        <v>0.1007</v>
      </c>
      <c r="N393" s="10">
        <v>99.794200000000004</v>
      </c>
      <c r="O393" s="9">
        <f t="shared" si="6"/>
        <v>81.25598516669308</v>
      </c>
    </row>
    <row r="394" spans="2:15" x14ac:dyDescent="0.35">
      <c r="B394" s="3" t="s">
        <v>44</v>
      </c>
      <c r="C394" s="3">
        <v>5</v>
      </c>
      <c r="D394" s="9">
        <v>52.04</v>
      </c>
      <c r="E394" s="10">
        <v>0.40589999999999998</v>
      </c>
      <c r="F394" s="10">
        <v>3.01</v>
      </c>
      <c r="G394" s="10">
        <v>6.86</v>
      </c>
      <c r="H394" s="10">
        <v>0.23730000000000001</v>
      </c>
      <c r="I394" s="10">
        <v>16.28</v>
      </c>
      <c r="J394" s="10">
        <v>20.88</v>
      </c>
      <c r="K394" s="10">
        <v>0.25509999999999999</v>
      </c>
      <c r="L394" s="10">
        <v>2.6700000000000002E-2</v>
      </c>
      <c r="M394" s="10">
        <v>0.13239999999999999</v>
      </c>
      <c r="N394" s="10">
        <v>100.12730000000001</v>
      </c>
      <c r="O394" s="9">
        <f t="shared" si="6"/>
        <v>80.880521784745468</v>
      </c>
    </row>
    <row r="395" spans="2:15" x14ac:dyDescent="0.35">
      <c r="B395" s="3" t="s">
        <v>44</v>
      </c>
      <c r="C395" s="3">
        <v>6</v>
      </c>
      <c r="D395" s="9">
        <v>50.17</v>
      </c>
      <c r="E395" s="10">
        <v>0.59109999999999996</v>
      </c>
      <c r="F395" s="10">
        <v>4.8</v>
      </c>
      <c r="G395" s="10">
        <v>7.22</v>
      </c>
      <c r="H395" s="10">
        <v>0.13639999999999999</v>
      </c>
      <c r="I395" s="10">
        <v>15.14</v>
      </c>
      <c r="J395" s="10">
        <v>21.26</v>
      </c>
      <c r="K395" s="10">
        <v>0.30370000000000003</v>
      </c>
      <c r="L395" s="10">
        <v>5.2600000000000001E-2</v>
      </c>
      <c r="M395" s="10">
        <v>0.17399999999999999</v>
      </c>
      <c r="N395" s="10">
        <v>99.847899999999996</v>
      </c>
      <c r="O395" s="9">
        <f t="shared" si="6"/>
        <v>78.893549842848756</v>
      </c>
    </row>
    <row r="396" spans="2:15" x14ac:dyDescent="0.35">
      <c r="B396" s="3" t="s">
        <v>44</v>
      </c>
      <c r="C396" s="3">
        <v>7</v>
      </c>
      <c r="D396" s="9">
        <v>50.96</v>
      </c>
      <c r="E396" s="10">
        <v>0.59130000000000005</v>
      </c>
      <c r="F396" s="10">
        <v>4.2300000000000004</v>
      </c>
      <c r="G396" s="10">
        <v>7.22</v>
      </c>
      <c r="H396" s="10">
        <v>0.20039999999999999</v>
      </c>
      <c r="I396" s="10">
        <v>15.62</v>
      </c>
      <c r="J396" s="10">
        <v>20.74</v>
      </c>
      <c r="K396" s="10">
        <v>0.28770000000000001</v>
      </c>
      <c r="L396" s="10"/>
      <c r="M396" s="10">
        <v>0.151</v>
      </c>
      <c r="N396" s="10">
        <v>100.0027</v>
      </c>
      <c r="O396" s="9">
        <f t="shared" si="6"/>
        <v>79.408592145177579</v>
      </c>
    </row>
    <row r="397" spans="2:15" x14ac:dyDescent="0.35">
      <c r="B397" s="3" t="s">
        <v>44</v>
      </c>
      <c r="C397" s="3">
        <v>8</v>
      </c>
      <c r="D397" s="9">
        <v>52.45</v>
      </c>
      <c r="E397" s="10">
        <v>0.39279999999999998</v>
      </c>
      <c r="F397" s="10">
        <v>2.93</v>
      </c>
      <c r="G397" s="10">
        <v>6.86</v>
      </c>
      <c r="H397" s="10">
        <v>0.17899999999999999</v>
      </c>
      <c r="I397" s="10">
        <v>16.52</v>
      </c>
      <c r="J397" s="10">
        <v>20.86</v>
      </c>
      <c r="K397" s="10">
        <v>0.25469999999999998</v>
      </c>
      <c r="L397" s="10">
        <v>1.6899999999999998E-2</v>
      </c>
      <c r="M397" s="10">
        <v>5.67E-2</v>
      </c>
      <c r="N397" s="10">
        <v>100.5201</v>
      </c>
      <c r="O397" s="9">
        <f t="shared" si="6"/>
        <v>81.105805175814183</v>
      </c>
    </row>
    <row r="398" spans="2:15" x14ac:dyDescent="0.35">
      <c r="B398" s="3" t="s">
        <v>44</v>
      </c>
      <c r="C398" s="3">
        <v>9</v>
      </c>
      <c r="D398" s="9">
        <v>50.34</v>
      </c>
      <c r="E398" s="10">
        <v>0.59730000000000005</v>
      </c>
      <c r="F398" s="10">
        <v>4.4800000000000004</v>
      </c>
      <c r="G398" s="10">
        <v>7.59</v>
      </c>
      <c r="H398" s="10">
        <v>0.18490000000000001</v>
      </c>
      <c r="I398" s="10">
        <v>15.42</v>
      </c>
      <c r="J398" s="10">
        <v>20.91</v>
      </c>
      <c r="K398" s="10">
        <v>0.31380000000000002</v>
      </c>
      <c r="L398" s="10">
        <v>4.7E-2</v>
      </c>
      <c r="M398" s="10">
        <v>0.14419999999999999</v>
      </c>
      <c r="N398" s="10">
        <v>100.02719999999999</v>
      </c>
      <c r="O398" s="9">
        <f t="shared" si="6"/>
        <v>78.361680869346841</v>
      </c>
    </row>
    <row r="399" spans="2:15" x14ac:dyDescent="0.35">
      <c r="B399" s="3" t="s">
        <v>44</v>
      </c>
      <c r="C399" s="3">
        <v>10</v>
      </c>
      <c r="D399" s="9">
        <v>50.81</v>
      </c>
      <c r="E399" s="10">
        <v>0.56730000000000003</v>
      </c>
      <c r="F399" s="10">
        <v>4.1399999999999997</v>
      </c>
      <c r="G399" s="10">
        <v>7.19</v>
      </c>
      <c r="H399" s="10">
        <v>0.19270000000000001</v>
      </c>
      <c r="I399" s="10">
        <v>15.42</v>
      </c>
      <c r="J399" s="10">
        <v>21.27</v>
      </c>
      <c r="K399" s="10">
        <v>0.27510000000000001</v>
      </c>
      <c r="L399" s="10"/>
      <c r="M399" s="10">
        <v>0.21870000000000001</v>
      </c>
      <c r="N399" s="10">
        <v>100.08410000000001</v>
      </c>
      <c r="O399" s="9">
        <f t="shared" si="6"/>
        <v>79.265593495505655</v>
      </c>
    </row>
    <row r="400" spans="2:15" x14ac:dyDescent="0.35">
      <c r="B400" s="3" t="s">
        <v>44</v>
      </c>
      <c r="C400" s="3">
        <v>11</v>
      </c>
      <c r="D400" s="9">
        <v>50.75</v>
      </c>
      <c r="E400" s="10">
        <v>0.58399999999999996</v>
      </c>
      <c r="F400" s="10">
        <v>4.0999999999999996</v>
      </c>
      <c r="G400" s="10">
        <v>7.39</v>
      </c>
      <c r="H400" s="10">
        <v>0.17680000000000001</v>
      </c>
      <c r="I400" s="10">
        <v>15.6</v>
      </c>
      <c r="J400" s="10">
        <v>20.83</v>
      </c>
      <c r="K400" s="10">
        <v>0.31140000000000001</v>
      </c>
      <c r="L400" s="10"/>
      <c r="M400" s="10">
        <v>0.12690000000000001</v>
      </c>
      <c r="N400" s="10">
        <v>99.869200000000006</v>
      </c>
      <c r="O400" s="9">
        <f t="shared" si="6"/>
        <v>79.004201183538314</v>
      </c>
    </row>
    <row r="401" spans="2:15" x14ac:dyDescent="0.35">
      <c r="B401" s="3" t="s">
        <v>44</v>
      </c>
      <c r="C401" s="3">
        <v>12</v>
      </c>
      <c r="D401" s="9">
        <v>52.77</v>
      </c>
      <c r="E401" s="10">
        <v>0.37509999999999999</v>
      </c>
      <c r="F401" s="10">
        <v>2.68</v>
      </c>
      <c r="G401" s="10">
        <v>7.07</v>
      </c>
      <c r="H401" s="10">
        <v>0.1797</v>
      </c>
      <c r="I401" s="10">
        <v>16.59</v>
      </c>
      <c r="J401" s="10">
        <v>20.67</v>
      </c>
      <c r="K401" s="10">
        <v>0.24010000000000001</v>
      </c>
      <c r="L401" s="10">
        <v>2.0400000000000001E-2</v>
      </c>
      <c r="M401" s="10">
        <v>4.9200000000000001E-2</v>
      </c>
      <c r="N401" s="10">
        <v>100.6444</v>
      </c>
      <c r="O401" s="9">
        <f t="shared" si="6"/>
        <v>80.705320439262934</v>
      </c>
    </row>
    <row r="402" spans="2:15" x14ac:dyDescent="0.35">
      <c r="B402" s="3" t="s">
        <v>44</v>
      </c>
      <c r="C402" s="3">
        <v>13</v>
      </c>
      <c r="D402" s="9">
        <v>51.14</v>
      </c>
      <c r="E402" s="10">
        <v>0.61380000000000001</v>
      </c>
      <c r="F402" s="10">
        <v>4.05</v>
      </c>
      <c r="G402" s="10">
        <v>7.69</v>
      </c>
      <c r="H402" s="10">
        <v>0.12479999999999999</v>
      </c>
      <c r="I402" s="10">
        <v>15.39</v>
      </c>
      <c r="J402" s="10">
        <v>21.15</v>
      </c>
      <c r="K402" s="10">
        <v>0.28499999999999998</v>
      </c>
      <c r="L402" s="10">
        <v>1.09E-2</v>
      </c>
      <c r="M402" s="10">
        <v>0.14560000000000001</v>
      </c>
      <c r="N402" s="10">
        <v>100.60080000000001</v>
      </c>
      <c r="O402" s="9">
        <f t="shared" si="6"/>
        <v>78.105630668814101</v>
      </c>
    </row>
    <row r="403" spans="2:15" x14ac:dyDescent="0.35">
      <c r="B403" s="3" t="s">
        <v>44</v>
      </c>
      <c r="C403" s="3">
        <v>14</v>
      </c>
      <c r="D403" s="9">
        <v>52.24</v>
      </c>
      <c r="E403" s="10">
        <v>0.40429999999999999</v>
      </c>
      <c r="F403" s="10">
        <v>2.94</v>
      </c>
      <c r="G403" s="10">
        <v>7.01</v>
      </c>
      <c r="H403" s="10">
        <v>0.14480000000000001</v>
      </c>
      <c r="I403" s="10">
        <v>16.38</v>
      </c>
      <c r="J403" s="10">
        <v>20.96</v>
      </c>
      <c r="K403" s="10">
        <v>0.25030000000000002</v>
      </c>
      <c r="L403" s="10">
        <v>5.1000000000000004E-3</v>
      </c>
      <c r="M403" s="10">
        <v>7.3800000000000004E-2</v>
      </c>
      <c r="N403" s="10">
        <v>100.4126</v>
      </c>
      <c r="O403" s="9">
        <f t="shared" si="6"/>
        <v>80.639580736517118</v>
      </c>
    </row>
    <row r="404" spans="2:15" x14ac:dyDescent="0.35">
      <c r="B404" s="3" t="s">
        <v>44</v>
      </c>
      <c r="C404" s="3">
        <v>15</v>
      </c>
      <c r="D404" s="9">
        <v>50.68</v>
      </c>
      <c r="E404" s="10">
        <v>0.57440000000000002</v>
      </c>
      <c r="F404" s="10">
        <v>4.24</v>
      </c>
      <c r="G404" s="10">
        <v>7.28</v>
      </c>
      <c r="H404" s="10">
        <v>0.1976</v>
      </c>
      <c r="I404" s="10">
        <v>15.38</v>
      </c>
      <c r="J404" s="10">
        <v>21.27</v>
      </c>
      <c r="K404" s="10">
        <v>0.32700000000000001</v>
      </c>
      <c r="L404" s="10">
        <v>3.49E-2</v>
      </c>
      <c r="M404" s="10">
        <v>7.2900000000000006E-2</v>
      </c>
      <c r="N404" s="10">
        <v>100.0599</v>
      </c>
      <c r="O404" s="9">
        <f t="shared" si="6"/>
        <v>79.01736739186633</v>
      </c>
    </row>
    <row r="405" spans="2:15" x14ac:dyDescent="0.35">
      <c r="B405" s="3" t="s">
        <v>44</v>
      </c>
      <c r="C405" s="3" t="s">
        <v>188</v>
      </c>
      <c r="D405" s="9">
        <v>53.59</v>
      </c>
      <c r="E405" s="10">
        <v>0.24110000000000001</v>
      </c>
      <c r="F405" s="10">
        <v>1.7163999999999999</v>
      </c>
      <c r="G405" s="10">
        <v>3.99</v>
      </c>
      <c r="H405" s="10">
        <v>0.1298</v>
      </c>
      <c r="I405" s="10">
        <v>17.43</v>
      </c>
      <c r="J405" s="10">
        <v>22.39</v>
      </c>
      <c r="K405" s="10">
        <v>0.19789999999999999</v>
      </c>
      <c r="L405" s="10">
        <v>7.9399999999999998E-2</v>
      </c>
      <c r="M405" s="10">
        <v>0.57509999999999994</v>
      </c>
      <c r="N405" s="10">
        <v>100.342</v>
      </c>
      <c r="O405" s="9">
        <f t="shared" si="6"/>
        <v>88.619364445758833</v>
      </c>
    </row>
    <row r="406" spans="2:15" x14ac:dyDescent="0.35">
      <c r="B406" s="3" t="s">
        <v>44</v>
      </c>
      <c r="C406" s="3" t="s">
        <v>189</v>
      </c>
      <c r="D406" s="9">
        <v>51.15</v>
      </c>
      <c r="E406" s="10">
        <v>0.56140000000000001</v>
      </c>
      <c r="F406" s="10">
        <v>4.05</v>
      </c>
      <c r="G406" s="10">
        <v>7.03</v>
      </c>
      <c r="H406" s="10">
        <v>0.21079999999999999</v>
      </c>
      <c r="I406" s="10">
        <v>15.84</v>
      </c>
      <c r="J406" s="10">
        <v>20.82</v>
      </c>
      <c r="K406" s="10">
        <v>0.30599999999999999</v>
      </c>
      <c r="L406" s="10">
        <v>1.15E-2</v>
      </c>
      <c r="M406" s="10">
        <v>0.22320000000000001</v>
      </c>
      <c r="N406" s="10">
        <v>100.2028</v>
      </c>
      <c r="O406" s="9">
        <f t="shared" si="6"/>
        <v>80.0654045524211</v>
      </c>
    </row>
    <row r="407" spans="2:15" x14ac:dyDescent="0.35">
      <c r="B407" s="3" t="s">
        <v>44</v>
      </c>
      <c r="C407" s="3">
        <v>17</v>
      </c>
      <c r="D407" s="9">
        <v>52.8</v>
      </c>
      <c r="E407" s="10">
        <v>0.34289999999999998</v>
      </c>
      <c r="F407" s="10">
        <v>2.56</v>
      </c>
      <c r="G407" s="10">
        <v>6.19</v>
      </c>
      <c r="H407" s="10">
        <v>0.12570000000000001</v>
      </c>
      <c r="I407" s="10">
        <v>16.739999999999998</v>
      </c>
      <c r="J407" s="10">
        <v>21.5</v>
      </c>
      <c r="K407" s="10">
        <v>0.2576</v>
      </c>
      <c r="L407" s="10"/>
      <c r="M407" s="10">
        <v>0.1719</v>
      </c>
      <c r="N407" s="10">
        <v>100.688</v>
      </c>
      <c r="O407" s="9">
        <f t="shared" si="6"/>
        <v>82.819684221562397</v>
      </c>
    </row>
    <row r="408" spans="2:15" x14ac:dyDescent="0.35">
      <c r="B408" s="3" t="s">
        <v>44</v>
      </c>
      <c r="C408" s="3">
        <v>18</v>
      </c>
      <c r="D408" s="9">
        <v>50.74</v>
      </c>
      <c r="E408" s="10">
        <v>0.62570000000000003</v>
      </c>
      <c r="F408" s="10">
        <v>4.72</v>
      </c>
      <c r="G408" s="10">
        <v>7.47</v>
      </c>
      <c r="H408" s="10">
        <v>0.1618</v>
      </c>
      <c r="I408" s="10">
        <v>15.36</v>
      </c>
      <c r="J408" s="10">
        <v>21.05</v>
      </c>
      <c r="K408" s="10">
        <v>0.32700000000000001</v>
      </c>
      <c r="L408" s="10">
        <v>3.32E-2</v>
      </c>
      <c r="M408" s="10">
        <v>0.1598</v>
      </c>
      <c r="N408" s="10">
        <v>100.64749999999999</v>
      </c>
      <c r="O408" s="9">
        <f t="shared" si="6"/>
        <v>78.565101226308897</v>
      </c>
    </row>
    <row r="409" spans="2:15" x14ac:dyDescent="0.35">
      <c r="B409" s="3" t="s">
        <v>44</v>
      </c>
      <c r="C409" s="3">
        <v>19</v>
      </c>
      <c r="D409" s="9">
        <v>52.07</v>
      </c>
      <c r="E409" s="10">
        <v>0.40179999999999999</v>
      </c>
      <c r="F409" s="10">
        <v>3.04</v>
      </c>
      <c r="G409" s="10">
        <v>7.57</v>
      </c>
      <c r="H409" s="10">
        <v>0.1641</v>
      </c>
      <c r="I409" s="10">
        <v>16.43</v>
      </c>
      <c r="J409" s="10">
        <v>20.25</v>
      </c>
      <c r="K409" s="10">
        <v>0.2482</v>
      </c>
      <c r="L409" s="10"/>
      <c r="M409" s="10">
        <v>7.3499999999999996E-2</v>
      </c>
      <c r="N409" s="10">
        <v>100.2475</v>
      </c>
      <c r="O409" s="9">
        <f t="shared" si="6"/>
        <v>79.461171970368397</v>
      </c>
    </row>
    <row r="410" spans="2:15" x14ac:dyDescent="0.35">
      <c r="B410" s="4" t="s">
        <v>44</v>
      </c>
      <c r="C410" s="4">
        <v>20</v>
      </c>
      <c r="D410" s="8">
        <v>51.53</v>
      </c>
      <c r="E410" s="2">
        <v>0.49559999999999998</v>
      </c>
      <c r="F410" s="2">
        <v>3.74</v>
      </c>
      <c r="G410" s="2">
        <v>6.63</v>
      </c>
      <c r="H410" s="2">
        <v>0.1522</v>
      </c>
      <c r="I410" s="2">
        <v>15.91</v>
      </c>
      <c r="J410" s="2">
        <v>21.12</v>
      </c>
      <c r="K410" s="2">
        <v>0.29089999999999999</v>
      </c>
      <c r="L410" s="2">
        <v>3.3599999999999998E-2</v>
      </c>
      <c r="M410" s="2">
        <v>0.27439999999999998</v>
      </c>
      <c r="N410" s="2">
        <v>100.1824</v>
      </c>
      <c r="O410" s="8">
        <f t="shared" si="6"/>
        <v>81.051784824262427</v>
      </c>
    </row>
    <row r="411" spans="2:15" x14ac:dyDescent="0.35">
      <c r="B411" s="3">
        <v>7429</v>
      </c>
      <c r="C411" s="3">
        <v>1</v>
      </c>
      <c r="D411" s="9">
        <v>52.92</v>
      </c>
      <c r="E411" s="10">
        <v>0.31929999999999997</v>
      </c>
      <c r="F411" s="10">
        <v>2.6</v>
      </c>
      <c r="G411" s="10">
        <v>6.25</v>
      </c>
      <c r="H411" s="10">
        <v>0.18</v>
      </c>
      <c r="I411" s="10">
        <v>17.149999999999999</v>
      </c>
      <c r="J411" s="10">
        <v>20.91</v>
      </c>
      <c r="K411" s="10">
        <v>0.24440000000000001</v>
      </c>
      <c r="L411" s="10">
        <v>4.3200000000000002E-2</v>
      </c>
      <c r="M411" s="10">
        <v>0.16520000000000001</v>
      </c>
      <c r="N411" s="10">
        <v>100.7821</v>
      </c>
      <c r="O411" s="9">
        <f t="shared" si="6"/>
        <v>83.025734342824492</v>
      </c>
    </row>
    <row r="412" spans="2:15" x14ac:dyDescent="0.35">
      <c r="B412" s="3">
        <v>7429</v>
      </c>
      <c r="C412" s="3">
        <v>2</v>
      </c>
      <c r="D412" s="9">
        <v>50.9</v>
      </c>
      <c r="E412" s="10">
        <v>0.54200000000000004</v>
      </c>
      <c r="F412" s="10">
        <v>4.17</v>
      </c>
      <c r="G412" s="10">
        <v>6.45</v>
      </c>
      <c r="H412" s="10">
        <v>0.18820000000000001</v>
      </c>
      <c r="I412" s="10">
        <v>15.56</v>
      </c>
      <c r="J412" s="10">
        <v>21.6</v>
      </c>
      <c r="K412" s="10">
        <v>0.29559999999999997</v>
      </c>
      <c r="L412" s="10">
        <v>1.77E-2</v>
      </c>
      <c r="M412" s="10">
        <v>0.28399999999999997</v>
      </c>
      <c r="N412" s="10">
        <v>100.0091</v>
      </c>
      <c r="O412" s="9">
        <f t="shared" si="6"/>
        <v>81.132746795074979</v>
      </c>
    </row>
    <row r="413" spans="2:15" x14ac:dyDescent="0.35">
      <c r="B413" s="3">
        <v>7429</v>
      </c>
      <c r="C413" s="3">
        <v>3</v>
      </c>
      <c r="D413" s="9">
        <v>52.61</v>
      </c>
      <c r="E413" s="10">
        <v>0.37459999999999999</v>
      </c>
      <c r="F413" s="10">
        <v>2.48</v>
      </c>
      <c r="G413" s="10">
        <v>5.92</v>
      </c>
      <c r="H413" s="10">
        <v>0.17119999999999999</v>
      </c>
      <c r="I413" s="10">
        <v>16.579999999999998</v>
      </c>
      <c r="J413" s="10">
        <v>21.64</v>
      </c>
      <c r="K413" s="10">
        <v>0.2291</v>
      </c>
      <c r="L413" s="10">
        <v>4.24E-2</v>
      </c>
      <c r="M413" s="10">
        <v>0.19739999999999999</v>
      </c>
      <c r="N413" s="10">
        <v>100.24460000000001</v>
      </c>
      <c r="O413" s="9">
        <f t="shared" si="6"/>
        <v>83.311909526654745</v>
      </c>
    </row>
    <row r="414" spans="2:15" x14ac:dyDescent="0.35">
      <c r="B414" s="3">
        <v>7429</v>
      </c>
      <c r="C414" s="3">
        <v>4</v>
      </c>
      <c r="D414" s="9">
        <v>52.14</v>
      </c>
      <c r="E414" s="10">
        <v>0.38009999999999999</v>
      </c>
      <c r="F414" s="10">
        <v>2.81</v>
      </c>
      <c r="G414" s="10">
        <v>6.13</v>
      </c>
      <c r="H414" s="10">
        <v>0.19689999999999999</v>
      </c>
      <c r="I414" s="10">
        <v>16.52</v>
      </c>
      <c r="J414" s="10">
        <v>21.18</v>
      </c>
      <c r="K414" s="10">
        <v>0.25219999999999998</v>
      </c>
      <c r="L414" s="10"/>
      <c r="M414" s="10">
        <v>0.15509999999999999</v>
      </c>
      <c r="N414" s="10">
        <v>99.764399999999995</v>
      </c>
      <c r="O414" s="9">
        <f t="shared" si="6"/>
        <v>82.769984052083302</v>
      </c>
    </row>
    <row r="415" spans="2:15" x14ac:dyDescent="0.35">
      <c r="B415" s="3">
        <v>7429</v>
      </c>
      <c r="C415" s="3">
        <v>5</v>
      </c>
      <c r="D415" s="9">
        <v>51.09</v>
      </c>
      <c r="E415" s="10">
        <v>0.58289999999999997</v>
      </c>
      <c r="F415" s="10">
        <v>4.3099999999999996</v>
      </c>
      <c r="G415" s="10">
        <v>6.78</v>
      </c>
      <c r="H415" s="10">
        <v>0.17380000000000001</v>
      </c>
      <c r="I415" s="10">
        <v>15.7</v>
      </c>
      <c r="J415" s="10">
        <v>21.06</v>
      </c>
      <c r="K415" s="10">
        <v>0.28970000000000001</v>
      </c>
      <c r="L415" s="10">
        <v>5.0700000000000002E-2</v>
      </c>
      <c r="M415" s="10">
        <v>0.30099999999999999</v>
      </c>
      <c r="N415" s="10">
        <v>100.3386</v>
      </c>
      <c r="O415" s="9">
        <f t="shared" si="6"/>
        <v>80.498059425318132</v>
      </c>
    </row>
    <row r="416" spans="2:15" x14ac:dyDescent="0.35">
      <c r="B416" s="3">
        <v>7429</v>
      </c>
      <c r="C416" s="3">
        <v>6</v>
      </c>
      <c r="D416" s="9">
        <v>50.88</v>
      </c>
      <c r="E416" s="10">
        <v>0.61460000000000004</v>
      </c>
      <c r="F416" s="10">
        <v>4.6399999999999997</v>
      </c>
      <c r="G416" s="10">
        <v>7.4</v>
      </c>
      <c r="H416" s="10">
        <v>0.16950000000000001</v>
      </c>
      <c r="I416" s="10">
        <v>15.33</v>
      </c>
      <c r="J416" s="10">
        <v>21.2</v>
      </c>
      <c r="K416" s="10">
        <v>0.30059999999999998</v>
      </c>
      <c r="L416" s="10">
        <v>5.16E-2</v>
      </c>
      <c r="M416" s="10">
        <v>0.12889999999999999</v>
      </c>
      <c r="N416" s="10">
        <v>100.7179</v>
      </c>
      <c r="O416" s="9">
        <f t="shared" si="6"/>
        <v>78.690461913854548</v>
      </c>
    </row>
    <row r="417" spans="2:15" x14ac:dyDescent="0.35">
      <c r="B417" s="3">
        <v>7429</v>
      </c>
      <c r="C417" s="3">
        <v>7</v>
      </c>
      <c r="D417" s="9">
        <v>51.03</v>
      </c>
      <c r="E417" s="10">
        <v>0.54710000000000003</v>
      </c>
      <c r="F417" s="10">
        <v>4.09</v>
      </c>
      <c r="G417" s="10">
        <v>6.46</v>
      </c>
      <c r="H417" s="10">
        <v>0.1066</v>
      </c>
      <c r="I417" s="10">
        <v>15.72</v>
      </c>
      <c r="J417" s="10">
        <v>21.45</v>
      </c>
      <c r="K417" s="10">
        <v>0.2681</v>
      </c>
      <c r="L417" s="10">
        <v>5.9900000000000002E-2</v>
      </c>
      <c r="M417" s="10">
        <v>0.28489999999999999</v>
      </c>
      <c r="N417" s="10">
        <v>100.01649999999999</v>
      </c>
      <c r="O417" s="9">
        <f t="shared" si="6"/>
        <v>81.265273619726727</v>
      </c>
    </row>
    <row r="418" spans="2:15" x14ac:dyDescent="0.35">
      <c r="B418" s="3">
        <v>7429</v>
      </c>
      <c r="C418" s="3">
        <v>8</v>
      </c>
      <c r="D418" s="9">
        <v>51.25</v>
      </c>
      <c r="E418" s="10">
        <v>0.52980000000000005</v>
      </c>
      <c r="F418" s="10">
        <v>4.0999999999999996</v>
      </c>
      <c r="G418" s="10">
        <v>6.48</v>
      </c>
      <c r="H418" s="10">
        <v>0.13639999999999999</v>
      </c>
      <c r="I418" s="10">
        <v>15.69</v>
      </c>
      <c r="J418" s="10">
        <v>21.6</v>
      </c>
      <c r="K418" s="10">
        <v>0.27679999999999999</v>
      </c>
      <c r="L418" s="10">
        <v>1.8800000000000001E-2</v>
      </c>
      <c r="M418" s="10">
        <v>0.25569999999999998</v>
      </c>
      <c r="N418" s="10">
        <v>100.34</v>
      </c>
      <c r="O418" s="9">
        <f t="shared" si="6"/>
        <v>81.189008879813372</v>
      </c>
    </row>
    <row r="419" spans="2:15" x14ac:dyDescent="0.35">
      <c r="B419" s="3">
        <v>7429</v>
      </c>
      <c r="C419" s="3">
        <v>9</v>
      </c>
      <c r="D419" s="9">
        <v>50.89</v>
      </c>
      <c r="E419" s="10">
        <v>0.53369999999999995</v>
      </c>
      <c r="F419" s="10">
        <v>4.2</v>
      </c>
      <c r="G419" s="10">
        <v>6.75</v>
      </c>
      <c r="H419" s="10">
        <v>0.1183</v>
      </c>
      <c r="I419" s="10">
        <v>15.84</v>
      </c>
      <c r="J419" s="10">
        <v>20.93</v>
      </c>
      <c r="K419" s="10">
        <v>0.30930000000000002</v>
      </c>
      <c r="L419" s="10">
        <v>2.0199999999999999E-2</v>
      </c>
      <c r="M419" s="10">
        <v>0.23400000000000001</v>
      </c>
      <c r="N419" s="10">
        <v>99.825800000000001</v>
      </c>
      <c r="O419" s="9">
        <f t="shared" si="6"/>
        <v>80.706196451976197</v>
      </c>
    </row>
    <row r="420" spans="2:15" x14ac:dyDescent="0.35">
      <c r="B420" s="3">
        <v>7429</v>
      </c>
      <c r="C420" s="3">
        <v>10</v>
      </c>
      <c r="D420" s="9">
        <v>50.66</v>
      </c>
      <c r="E420" s="10">
        <v>0.68869999999999998</v>
      </c>
      <c r="F420" s="10">
        <v>4.8899999999999997</v>
      </c>
      <c r="G420" s="10">
        <v>7.44</v>
      </c>
      <c r="H420" s="10">
        <v>0.21329999999999999</v>
      </c>
      <c r="I420" s="10">
        <v>15.56</v>
      </c>
      <c r="J420" s="10">
        <v>20.95</v>
      </c>
      <c r="K420" s="10">
        <v>0.30230000000000001</v>
      </c>
      <c r="L420" s="10">
        <v>6.2600000000000003E-2</v>
      </c>
      <c r="M420" s="10">
        <v>0.25750000000000001</v>
      </c>
      <c r="N420" s="10">
        <v>101.0243</v>
      </c>
      <c r="O420" s="9">
        <f t="shared" si="6"/>
        <v>78.849345461424335</v>
      </c>
    </row>
    <row r="421" spans="2:15" x14ac:dyDescent="0.35">
      <c r="B421" s="3">
        <v>7429</v>
      </c>
      <c r="C421" s="3">
        <v>11</v>
      </c>
      <c r="D421" s="9">
        <v>51.11</v>
      </c>
      <c r="E421" s="10">
        <v>0.5353</v>
      </c>
      <c r="F421" s="10">
        <v>4.03</v>
      </c>
      <c r="G421" s="10">
        <v>6.61</v>
      </c>
      <c r="H421" s="10">
        <v>0.13389999999999999</v>
      </c>
      <c r="I421" s="10">
        <v>15.74</v>
      </c>
      <c r="J421" s="10">
        <v>21.41</v>
      </c>
      <c r="K421" s="10">
        <v>0.26240000000000002</v>
      </c>
      <c r="L421" s="10">
        <v>3.2899999999999999E-2</v>
      </c>
      <c r="M421" s="10">
        <v>0.22919999999999999</v>
      </c>
      <c r="N421" s="10">
        <v>100.0937</v>
      </c>
      <c r="O421" s="9">
        <f t="shared" si="6"/>
        <v>80.932915423859043</v>
      </c>
    </row>
    <row r="422" spans="2:15" x14ac:dyDescent="0.35">
      <c r="B422" s="3">
        <v>7429</v>
      </c>
      <c r="C422" s="3">
        <v>12</v>
      </c>
      <c r="D422" s="9">
        <v>53.67</v>
      </c>
      <c r="E422" s="10">
        <v>0.156</v>
      </c>
      <c r="F422" s="10">
        <v>1.5942000000000001</v>
      </c>
      <c r="G422" s="10">
        <v>3.63</v>
      </c>
      <c r="H422" s="10">
        <v>0.1174</v>
      </c>
      <c r="I422" s="10">
        <v>17.920000000000002</v>
      </c>
      <c r="J422" s="10">
        <v>21.9</v>
      </c>
      <c r="K422" s="10">
        <v>0.2777</v>
      </c>
      <c r="L422" s="10">
        <v>2.1299999999999999E-2</v>
      </c>
      <c r="M422" s="10">
        <v>0.70750000000000002</v>
      </c>
      <c r="N422" s="10">
        <v>99.994100000000003</v>
      </c>
      <c r="O422" s="9">
        <f t="shared" si="6"/>
        <v>89.795629988096763</v>
      </c>
    </row>
    <row r="423" spans="2:15" x14ac:dyDescent="0.35">
      <c r="B423" s="3">
        <v>7429</v>
      </c>
      <c r="C423" s="3" t="s">
        <v>230</v>
      </c>
      <c r="D423" s="9">
        <v>52.94</v>
      </c>
      <c r="E423" s="10">
        <v>0.314</v>
      </c>
      <c r="F423" s="10">
        <v>2.2400000000000002</v>
      </c>
      <c r="G423" s="10">
        <v>6.05</v>
      </c>
      <c r="H423" s="10">
        <v>0.1797</v>
      </c>
      <c r="I423" s="10">
        <v>16.91</v>
      </c>
      <c r="J423" s="10">
        <v>21.12</v>
      </c>
      <c r="K423" s="10">
        <v>0.2427</v>
      </c>
      <c r="L423" s="10">
        <v>1.04E-2</v>
      </c>
      <c r="M423" s="10">
        <v>0.27510000000000001</v>
      </c>
      <c r="N423" s="10">
        <v>100.2838</v>
      </c>
      <c r="O423" s="9">
        <f t="shared" si="6"/>
        <v>83.283892405536207</v>
      </c>
    </row>
    <row r="424" spans="2:15" x14ac:dyDescent="0.35">
      <c r="B424" s="3">
        <v>7429</v>
      </c>
      <c r="C424" s="3" t="s">
        <v>231</v>
      </c>
      <c r="D424" s="9">
        <v>52.52</v>
      </c>
      <c r="E424" s="10">
        <v>0.37169999999999997</v>
      </c>
      <c r="F424" s="10">
        <v>2.34</v>
      </c>
      <c r="G424" s="10">
        <v>6.2</v>
      </c>
      <c r="H424" s="10">
        <v>0.18079999999999999</v>
      </c>
      <c r="I424" s="10">
        <v>16.91</v>
      </c>
      <c r="J424" s="10">
        <v>21.17</v>
      </c>
      <c r="K424" s="10">
        <v>0.2341</v>
      </c>
      <c r="L424" s="10">
        <v>3.7499999999999999E-2</v>
      </c>
      <c r="M424" s="10">
        <v>0.11840000000000001</v>
      </c>
      <c r="N424" s="10">
        <v>100.083</v>
      </c>
      <c r="O424" s="9">
        <f t="shared" si="6"/>
        <v>82.940147834848261</v>
      </c>
    </row>
    <row r="425" spans="2:15" x14ac:dyDescent="0.35">
      <c r="B425" s="3">
        <v>7429</v>
      </c>
      <c r="C425" s="3" t="s">
        <v>232</v>
      </c>
      <c r="D425" s="9">
        <v>52.04</v>
      </c>
      <c r="E425" s="10">
        <v>0.39140000000000003</v>
      </c>
      <c r="F425" s="10">
        <v>3.09</v>
      </c>
      <c r="G425" s="10">
        <v>6.56</v>
      </c>
      <c r="H425" s="10">
        <v>0.14269999999999999</v>
      </c>
      <c r="I425" s="10">
        <v>16.399999999999999</v>
      </c>
      <c r="J425" s="10">
        <v>21.42</v>
      </c>
      <c r="K425" s="10">
        <v>0.26290000000000002</v>
      </c>
      <c r="L425" s="10">
        <v>2.1100000000000001E-2</v>
      </c>
      <c r="M425" s="10">
        <v>0.1862</v>
      </c>
      <c r="N425" s="10">
        <v>100.5142</v>
      </c>
      <c r="O425" s="9">
        <f t="shared" si="6"/>
        <v>81.672672706810516</v>
      </c>
    </row>
    <row r="426" spans="2:15" x14ac:dyDescent="0.35">
      <c r="B426" s="3">
        <v>7429</v>
      </c>
      <c r="C426" s="3" t="s">
        <v>233</v>
      </c>
      <c r="D426" s="9">
        <v>52</v>
      </c>
      <c r="E426" s="10">
        <v>0.42799999999999999</v>
      </c>
      <c r="F426" s="10">
        <v>2.95</v>
      </c>
      <c r="G426" s="10">
        <v>7.13</v>
      </c>
      <c r="H426" s="10">
        <v>0.16020000000000001</v>
      </c>
      <c r="I426" s="10">
        <v>16.329999999999998</v>
      </c>
      <c r="J426" s="10">
        <v>20.7</v>
      </c>
      <c r="K426" s="10">
        <v>0.2722</v>
      </c>
      <c r="L426" s="10"/>
      <c r="M426" s="10">
        <v>9.6799999999999997E-2</v>
      </c>
      <c r="N426" s="10">
        <v>100.0671</v>
      </c>
      <c r="O426" s="9">
        <f t="shared" si="6"/>
        <v>80.324937602847044</v>
      </c>
    </row>
    <row r="427" spans="2:15" x14ac:dyDescent="0.35">
      <c r="B427" s="3">
        <v>7429</v>
      </c>
      <c r="C427" s="3">
        <v>15</v>
      </c>
      <c r="D427" s="9">
        <v>52.78</v>
      </c>
      <c r="E427" s="10">
        <v>0.34620000000000001</v>
      </c>
      <c r="F427" s="10">
        <v>2.5299999999999998</v>
      </c>
      <c r="G427" s="10">
        <v>5.96</v>
      </c>
      <c r="H427" s="10">
        <v>0.13539999999999999</v>
      </c>
      <c r="I427" s="10">
        <v>16.78</v>
      </c>
      <c r="J427" s="10">
        <v>21.38</v>
      </c>
      <c r="K427" s="10">
        <v>0.23200000000000001</v>
      </c>
      <c r="L427" s="10">
        <v>3.5000000000000003E-2</v>
      </c>
      <c r="M427" s="10">
        <v>0.18740000000000001</v>
      </c>
      <c r="N427" s="10">
        <v>100.3677</v>
      </c>
      <c r="O427" s="9">
        <f t="shared" si="6"/>
        <v>83.384863874917357</v>
      </c>
    </row>
    <row r="428" spans="2:15" x14ac:dyDescent="0.35">
      <c r="B428" s="3">
        <v>7429</v>
      </c>
      <c r="C428" s="3">
        <v>16</v>
      </c>
      <c r="D428" s="9">
        <v>50.69</v>
      </c>
      <c r="E428" s="10">
        <v>0.6502</v>
      </c>
      <c r="F428" s="10">
        <v>4.6399999999999997</v>
      </c>
      <c r="G428" s="10">
        <v>7.15</v>
      </c>
      <c r="H428" s="10">
        <v>0.2049</v>
      </c>
      <c r="I428" s="10">
        <v>15.37</v>
      </c>
      <c r="J428" s="10">
        <v>21</v>
      </c>
      <c r="K428" s="10">
        <v>0.31269999999999998</v>
      </c>
      <c r="L428" s="10">
        <v>1.47E-2</v>
      </c>
      <c r="M428" s="10">
        <v>0.24279999999999999</v>
      </c>
      <c r="N428" s="10">
        <v>100.27979999999999</v>
      </c>
      <c r="O428" s="9">
        <f t="shared" si="6"/>
        <v>79.303878002789929</v>
      </c>
    </row>
    <row r="429" spans="2:15" x14ac:dyDescent="0.35">
      <c r="B429" s="3">
        <v>7429</v>
      </c>
      <c r="C429" s="3">
        <v>27</v>
      </c>
      <c r="D429" s="9">
        <v>51.2</v>
      </c>
      <c r="E429" s="10">
        <v>0.52939999999999998</v>
      </c>
      <c r="F429" s="10">
        <v>4.1100000000000003</v>
      </c>
      <c r="G429" s="10">
        <v>6.8</v>
      </c>
      <c r="H429" s="10">
        <v>0.1623</v>
      </c>
      <c r="I429" s="10">
        <v>15.7</v>
      </c>
      <c r="J429" s="10">
        <v>21.22</v>
      </c>
      <c r="K429" s="10">
        <v>0.2903</v>
      </c>
      <c r="L429" s="10">
        <v>3.7499999999999999E-2</v>
      </c>
      <c r="M429" s="10">
        <v>0.31940000000000002</v>
      </c>
      <c r="N429" s="10">
        <v>100.3689</v>
      </c>
      <c r="O429" s="9">
        <f t="shared" si="6"/>
        <v>80.451777248945376</v>
      </c>
    </row>
    <row r="430" spans="2:15" x14ac:dyDescent="0.35">
      <c r="B430" s="3">
        <v>7429</v>
      </c>
      <c r="C430" s="3">
        <v>28</v>
      </c>
      <c r="D430" s="9">
        <v>52.75</v>
      </c>
      <c r="E430" s="10">
        <v>0.35730000000000001</v>
      </c>
      <c r="F430" s="10">
        <v>2.58</v>
      </c>
      <c r="G430" s="10">
        <v>6.21</v>
      </c>
      <c r="H430" s="10">
        <v>0.14910000000000001</v>
      </c>
      <c r="I430" s="10">
        <v>16.86</v>
      </c>
      <c r="J430" s="10">
        <v>21.08</v>
      </c>
      <c r="K430" s="10">
        <v>0.2467</v>
      </c>
      <c r="L430" s="10">
        <v>0.1148</v>
      </c>
      <c r="M430" s="10">
        <v>0.1633</v>
      </c>
      <c r="N430" s="10">
        <v>100.51309999999999</v>
      </c>
      <c r="O430" s="9">
        <f t="shared" si="6"/>
        <v>82.875347457231399</v>
      </c>
    </row>
    <row r="431" spans="2:15" x14ac:dyDescent="0.35">
      <c r="B431" s="3">
        <v>7429</v>
      </c>
      <c r="C431" s="3" t="s">
        <v>234</v>
      </c>
      <c r="D431" s="9">
        <v>51.1</v>
      </c>
      <c r="E431" s="10">
        <v>0.56179999999999997</v>
      </c>
      <c r="F431" s="10">
        <v>4.1100000000000003</v>
      </c>
      <c r="G431" s="10">
        <v>6.78</v>
      </c>
      <c r="H431" s="10">
        <v>0.14610000000000001</v>
      </c>
      <c r="I431" s="10">
        <v>15.68</v>
      </c>
      <c r="J431" s="10">
        <v>21.33</v>
      </c>
      <c r="K431" s="10">
        <v>0.28810000000000002</v>
      </c>
      <c r="L431" s="10">
        <v>7.9000000000000008E-3</v>
      </c>
      <c r="M431" s="10">
        <v>0.21990000000000001</v>
      </c>
      <c r="N431" s="10">
        <v>100.22369999999999</v>
      </c>
      <c r="O431" s="9">
        <f t="shared" si="6"/>
        <v>80.478040573725835</v>
      </c>
    </row>
    <row r="432" spans="2:15" x14ac:dyDescent="0.35">
      <c r="B432" s="3">
        <v>7429</v>
      </c>
      <c r="C432" s="3" t="s">
        <v>235</v>
      </c>
      <c r="D432" s="9">
        <v>50.27</v>
      </c>
      <c r="E432" s="10">
        <v>0.73070000000000002</v>
      </c>
      <c r="F432" s="10">
        <v>4.43</v>
      </c>
      <c r="G432" s="10">
        <v>8.39</v>
      </c>
      <c r="H432" s="10">
        <v>0.21379999999999999</v>
      </c>
      <c r="I432" s="10">
        <v>14.84</v>
      </c>
      <c r="J432" s="10">
        <v>20.83</v>
      </c>
      <c r="K432" s="10">
        <v>0.30669999999999997</v>
      </c>
      <c r="L432" s="10"/>
      <c r="M432" s="10">
        <v>0.15870000000000001</v>
      </c>
      <c r="N432" s="10">
        <v>100.1698</v>
      </c>
      <c r="O432" s="9">
        <f t="shared" si="6"/>
        <v>75.920414501130878</v>
      </c>
    </row>
    <row r="433" spans="2:15" x14ac:dyDescent="0.35">
      <c r="B433" s="3">
        <v>7429</v>
      </c>
      <c r="C433" s="3" t="s">
        <v>157</v>
      </c>
      <c r="D433" s="9">
        <v>51.84</v>
      </c>
      <c r="E433" s="10">
        <v>0.45050000000000001</v>
      </c>
      <c r="F433" s="10">
        <v>3.43</v>
      </c>
      <c r="G433" s="10">
        <v>6.79</v>
      </c>
      <c r="H433" s="10">
        <v>0.16669999999999999</v>
      </c>
      <c r="I433" s="10">
        <v>16.18</v>
      </c>
      <c r="J433" s="10">
        <v>21.08</v>
      </c>
      <c r="K433" s="10">
        <v>0.2762</v>
      </c>
      <c r="L433" s="10">
        <v>1.15E-2</v>
      </c>
      <c r="M433" s="10">
        <v>9.4399999999999998E-2</v>
      </c>
      <c r="N433" s="10">
        <v>100.3288</v>
      </c>
      <c r="O433" s="9">
        <f t="shared" si="6"/>
        <v>80.943767318545582</v>
      </c>
    </row>
    <row r="434" spans="2:15" x14ac:dyDescent="0.35">
      <c r="B434" s="4">
        <v>7429</v>
      </c>
      <c r="C434" s="4" t="s">
        <v>158</v>
      </c>
      <c r="D434" s="8">
        <v>50.27</v>
      </c>
      <c r="E434" s="2">
        <v>0.70140000000000002</v>
      </c>
      <c r="F434" s="2">
        <v>4.62</v>
      </c>
      <c r="G434" s="2">
        <v>7.17</v>
      </c>
      <c r="H434" s="2">
        <v>0.14499999999999999</v>
      </c>
      <c r="I434" s="2">
        <v>15.44</v>
      </c>
      <c r="J434" s="2">
        <v>20.96</v>
      </c>
      <c r="K434" s="2">
        <v>0.2676</v>
      </c>
      <c r="L434" s="2"/>
      <c r="M434" s="2">
        <v>0.3306</v>
      </c>
      <c r="N434" s="2">
        <v>99.906400000000005</v>
      </c>
      <c r="O434" s="8">
        <f t="shared" si="6"/>
        <v>79.332597020618962</v>
      </c>
    </row>
    <row r="435" spans="2:15" x14ac:dyDescent="0.35">
      <c r="B435" s="3" t="s">
        <v>399</v>
      </c>
      <c r="C435" s="3" t="s">
        <v>73</v>
      </c>
      <c r="D435" s="9">
        <v>53.11</v>
      </c>
      <c r="E435" s="10">
        <v>0.20730000000000001</v>
      </c>
      <c r="F435" s="10">
        <v>3.14</v>
      </c>
      <c r="G435" s="10">
        <v>4.87</v>
      </c>
      <c r="H435" s="10">
        <v>0.1782</v>
      </c>
      <c r="I435" s="10">
        <v>17.52</v>
      </c>
      <c r="J435" s="10">
        <v>19.989999999999998</v>
      </c>
      <c r="K435" s="10">
        <v>0.54069999999999996</v>
      </c>
      <c r="L435" s="10">
        <v>5.3900000000000003E-2</v>
      </c>
      <c r="M435" s="10">
        <v>0.68010000000000004</v>
      </c>
      <c r="N435" s="10">
        <v>100.2906</v>
      </c>
      <c r="O435" s="9">
        <f t="shared" si="6"/>
        <v>86.509688337140005</v>
      </c>
    </row>
    <row r="436" spans="2:15" x14ac:dyDescent="0.35">
      <c r="B436" s="3" t="s">
        <v>399</v>
      </c>
      <c r="C436" s="3" t="s">
        <v>236</v>
      </c>
      <c r="D436" s="9">
        <v>52.12</v>
      </c>
      <c r="E436" s="10">
        <v>0.32850000000000001</v>
      </c>
      <c r="F436" s="10">
        <v>2.66</v>
      </c>
      <c r="G436" s="10">
        <v>5.62</v>
      </c>
      <c r="H436" s="10">
        <v>0.1721</v>
      </c>
      <c r="I436" s="10">
        <v>16.73</v>
      </c>
      <c r="J436" s="10">
        <v>21.46</v>
      </c>
      <c r="K436" s="10">
        <v>0.32500000000000001</v>
      </c>
      <c r="L436" s="10">
        <v>6.0000000000000001E-3</v>
      </c>
      <c r="M436" s="10">
        <v>0.5766</v>
      </c>
      <c r="N436" s="10">
        <v>100.0014</v>
      </c>
      <c r="O436" s="9">
        <f t="shared" si="6"/>
        <v>84.143008697455855</v>
      </c>
    </row>
    <row r="437" spans="2:15" x14ac:dyDescent="0.35">
      <c r="B437" s="3" t="s">
        <v>399</v>
      </c>
      <c r="C437" s="3">
        <v>2</v>
      </c>
      <c r="D437" s="9">
        <v>52.99</v>
      </c>
      <c r="E437" s="10">
        <v>0.21690000000000001</v>
      </c>
      <c r="F437" s="10">
        <v>2.0699999999999998</v>
      </c>
      <c r="G437" s="10">
        <v>5.0599999999999996</v>
      </c>
      <c r="H437" s="10">
        <v>0.17749999999999999</v>
      </c>
      <c r="I437" s="10">
        <v>17.86</v>
      </c>
      <c r="J437" s="10">
        <v>19.670000000000002</v>
      </c>
      <c r="K437" s="10">
        <v>0.41959999999999997</v>
      </c>
      <c r="L437" s="10">
        <v>9.2299999999999993E-2</v>
      </c>
      <c r="M437" s="10">
        <v>0.86780000000000002</v>
      </c>
      <c r="N437" s="10">
        <v>99.430700000000002</v>
      </c>
      <c r="O437" s="9">
        <f t="shared" si="6"/>
        <v>86.285792098016586</v>
      </c>
    </row>
    <row r="438" spans="2:15" x14ac:dyDescent="0.35">
      <c r="B438" s="3" t="s">
        <v>399</v>
      </c>
      <c r="C438" s="3" t="s">
        <v>181</v>
      </c>
      <c r="D438" s="9">
        <v>53.49</v>
      </c>
      <c r="E438" s="10">
        <v>0.1472</v>
      </c>
      <c r="F438" s="10">
        <v>2.56</v>
      </c>
      <c r="G438" s="10">
        <v>4.62</v>
      </c>
      <c r="H438" s="10">
        <v>0.1295</v>
      </c>
      <c r="I438" s="10">
        <v>18.36</v>
      </c>
      <c r="J438" s="10">
        <v>19.32</v>
      </c>
      <c r="K438" s="10">
        <v>0.49990000000000001</v>
      </c>
      <c r="L438" s="10">
        <v>4.9599999999999998E-2</v>
      </c>
      <c r="M438" s="10">
        <v>0.73070000000000002</v>
      </c>
      <c r="N438" s="10">
        <v>99.906999999999996</v>
      </c>
      <c r="O438" s="9">
        <f t="shared" si="6"/>
        <v>87.629630913994731</v>
      </c>
    </row>
    <row r="439" spans="2:15" x14ac:dyDescent="0.35">
      <c r="B439" s="3" t="s">
        <v>399</v>
      </c>
      <c r="C439" s="3" t="s">
        <v>182</v>
      </c>
      <c r="D439" s="9">
        <v>52.95</v>
      </c>
      <c r="E439" s="10">
        <v>0.34570000000000001</v>
      </c>
      <c r="F439" s="10">
        <v>1.96</v>
      </c>
      <c r="G439" s="10">
        <v>5.83</v>
      </c>
      <c r="H439" s="10">
        <v>0.19389999999999999</v>
      </c>
      <c r="I439" s="10">
        <v>16.77</v>
      </c>
      <c r="J439" s="10">
        <v>21.48</v>
      </c>
      <c r="K439" s="10">
        <v>0.2364</v>
      </c>
      <c r="L439" s="10">
        <v>3.39E-2</v>
      </c>
      <c r="M439" s="10">
        <v>0.23849999999999999</v>
      </c>
      <c r="N439" s="10">
        <v>100.04430000000001</v>
      </c>
      <c r="O439" s="9">
        <f t="shared" si="6"/>
        <v>83.680019319097653</v>
      </c>
    </row>
    <row r="440" spans="2:15" x14ac:dyDescent="0.35">
      <c r="B440" s="3" t="s">
        <v>399</v>
      </c>
      <c r="C440" s="3">
        <v>4</v>
      </c>
      <c r="D440" s="9">
        <v>53.27</v>
      </c>
      <c r="E440" s="10">
        <v>0.17549999999999999</v>
      </c>
      <c r="F440" s="10">
        <v>2.98</v>
      </c>
      <c r="G440" s="10">
        <v>4.6900000000000004</v>
      </c>
      <c r="H440" s="10">
        <v>8.2900000000000001E-2</v>
      </c>
      <c r="I440" s="10">
        <v>17.96</v>
      </c>
      <c r="J440" s="10">
        <v>19.48</v>
      </c>
      <c r="K440" s="10">
        <v>0.55200000000000005</v>
      </c>
      <c r="L440" s="10"/>
      <c r="M440" s="10">
        <v>0.64729999999999999</v>
      </c>
      <c r="N440" s="10">
        <v>99.841800000000006</v>
      </c>
      <c r="O440" s="9">
        <f t="shared" si="6"/>
        <v>87.222204177713479</v>
      </c>
    </row>
    <row r="441" spans="2:15" x14ac:dyDescent="0.35">
      <c r="B441" s="3" t="s">
        <v>399</v>
      </c>
      <c r="C441" s="3" t="s">
        <v>183</v>
      </c>
      <c r="D441" s="9">
        <v>53.22</v>
      </c>
      <c r="E441" s="10">
        <v>0.1857</v>
      </c>
      <c r="F441" s="10">
        <v>3.03</v>
      </c>
      <c r="G441" s="10">
        <v>4.7</v>
      </c>
      <c r="H441" s="10">
        <v>0.13320000000000001</v>
      </c>
      <c r="I441" s="10">
        <v>18</v>
      </c>
      <c r="J441" s="10">
        <v>19.670000000000002</v>
      </c>
      <c r="K441" s="10">
        <v>0.54710000000000003</v>
      </c>
      <c r="L441" s="10">
        <v>4.1399999999999999E-2</v>
      </c>
      <c r="M441" s="10">
        <v>0.8286</v>
      </c>
      <c r="N441" s="10">
        <v>100.35590000000001</v>
      </c>
      <c r="O441" s="9">
        <f t="shared" si="6"/>
        <v>87.223260345457291</v>
      </c>
    </row>
    <row r="442" spans="2:15" x14ac:dyDescent="0.35">
      <c r="B442" s="3" t="s">
        <v>399</v>
      </c>
      <c r="C442" s="3" t="s">
        <v>184</v>
      </c>
      <c r="D442" s="9">
        <v>53.14</v>
      </c>
      <c r="E442" s="10">
        <v>0.15570000000000001</v>
      </c>
      <c r="F442" s="10">
        <v>2.99</v>
      </c>
      <c r="G442" s="10">
        <v>4.72</v>
      </c>
      <c r="H442" s="10">
        <v>0.1148</v>
      </c>
      <c r="I442" s="10">
        <v>18.079999999999998</v>
      </c>
      <c r="J442" s="10">
        <v>19.37</v>
      </c>
      <c r="K442" s="10">
        <v>0.55359999999999998</v>
      </c>
      <c r="L442" s="10">
        <v>3.6299999999999999E-2</v>
      </c>
      <c r="M442" s="10">
        <v>0.83409999999999995</v>
      </c>
      <c r="N442" s="10">
        <v>99.994600000000005</v>
      </c>
      <c r="O442" s="9">
        <f t="shared" si="6"/>
        <v>87.225358736908703</v>
      </c>
    </row>
    <row r="443" spans="2:15" x14ac:dyDescent="0.35">
      <c r="B443" s="3" t="s">
        <v>399</v>
      </c>
      <c r="C443" s="3" t="s">
        <v>175</v>
      </c>
      <c r="D443" s="9">
        <v>53.33</v>
      </c>
      <c r="E443" s="10">
        <v>0.33600000000000002</v>
      </c>
      <c r="F443" s="10">
        <v>1.8786</v>
      </c>
      <c r="G443" s="10">
        <v>5.71</v>
      </c>
      <c r="H443" s="10">
        <v>0.13969999999999999</v>
      </c>
      <c r="I443" s="10">
        <v>17.170000000000002</v>
      </c>
      <c r="J443" s="10">
        <v>21.41</v>
      </c>
      <c r="K443" s="10">
        <v>0.25569999999999998</v>
      </c>
      <c r="L443" s="10"/>
      <c r="M443" s="10">
        <v>0.35389999999999999</v>
      </c>
      <c r="N443" s="10">
        <v>100.5844</v>
      </c>
      <c r="O443" s="9">
        <f t="shared" si="6"/>
        <v>84.276943776549643</v>
      </c>
    </row>
    <row r="444" spans="2:15" x14ac:dyDescent="0.35">
      <c r="B444" s="3" t="s">
        <v>399</v>
      </c>
      <c r="C444" s="3" t="s">
        <v>176</v>
      </c>
      <c r="D444" s="9">
        <v>53.6</v>
      </c>
      <c r="E444" s="10">
        <v>0.28000000000000003</v>
      </c>
      <c r="F444" s="10">
        <v>1.6484000000000001</v>
      </c>
      <c r="G444" s="10">
        <v>5.13</v>
      </c>
      <c r="H444" s="10">
        <v>0.15</v>
      </c>
      <c r="I444" s="10">
        <v>17.54</v>
      </c>
      <c r="J444" s="10">
        <v>21.41</v>
      </c>
      <c r="K444" s="10">
        <v>0.2394</v>
      </c>
      <c r="L444" s="10"/>
      <c r="M444" s="10">
        <v>0.42349999999999999</v>
      </c>
      <c r="N444" s="10">
        <v>100.4212</v>
      </c>
      <c r="O444" s="9">
        <f t="shared" si="6"/>
        <v>85.904902016356033</v>
      </c>
    </row>
    <row r="445" spans="2:15" x14ac:dyDescent="0.35">
      <c r="B445" s="3" t="s">
        <v>399</v>
      </c>
      <c r="C445" s="3">
        <v>7</v>
      </c>
      <c r="D445" s="9">
        <v>53.39</v>
      </c>
      <c r="E445" s="10">
        <v>0.1694</v>
      </c>
      <c r="F445" s="10">
        <v>2.75</v>
      </c>
      <c r="G445" s="10">
        <v>4.55</v>
      </c>
      <c r="H445" s="10">
        <v>0.18410000000000001</v>
      </c>
      <c r="I445" s="10">
        <v>17.95</v>
      </c>
      <c r="J445" s="10">
        <v>20.03</v>
      </c>
      <c r="K445" s="10">
        <v>0.49890000000000001</v>
      </c>
      <c r="L445" s="10">
        <v>4.7300000000000002E-2</v>
      </c>
      <c r="M445" s="10">
        <v>0.58640000000000003</v>
      </c>
      <c r="N445" s="10">
        <v>100.1614</v>
      </c>
      <c r="O445" s="9">
        <f t="shared" si="6"/>
        <v>87.550097402894949</v>
      </c>
    </row>
    <row r="446" spans="2:15" x14ac:dyDescent="0.35">
      <c r="B446" s="3" t="s">
        <v>399</v>
      </c>
      <c r="C446" s="3" t="s">
        <v>128</v>
      </c>
      <c r="D446" s="9">
        <v>52.66</v>
      </c>
      <c r="E446" s="10">
        <v>0.2447</v>
      </c>
      <c r="F446" s="10">
        <v>3.82</v>
      </c>
      <c r="G446" s="10">
        <v>5.34</v>
      </c>
      <c r="H446" s="10">
        <v>0.17069999999999999</v>
      </c>
      <c r="I446" s="10">
        <v>17.62</v>
      </c>
      <c r="J446" s="10">
        <v>19.170000000000002</v>
      </c>
      <c r="K446" s="10">
        <v>0.59019999999999995</v>
      </c>
      <c r="L446" s="10">
        <v>4.1200000000000001E-2</v>
      </c>
      <c r="M446" s="10">
        <v>0.69930000000000003</v>
      </c>
      <c r="N446" s="10">
        <v>100.3614</v>
      </c>
      <c r="O446" s="9">
        <f t="shared" si="6"/>
        <v>85.468689742262967</v>
      </c>
    </row>
    <row r="447" spans="2:15" x14ac:dyDescent="0.35">
      <c r="B447" s="3" t="s">
        <v>399</v>
      </c>
      <c r="C447" s="3" t="s">
        <v>177</v>
      </c>
      <c r="D447" s="9">
        <v>52.48</v>
      </c>
      <c r="E447" s="10">
        <v>0.32490000000000002</v>
      </c>
      <c r="F447" s="10">
        <v>2.1</v>
      </c>
      <c r="G447" s="10">
        <v>5.87</v>
      </c>
      <c r="H447" s="10">
        <v>0.17249999999999999</v>
      </c>
      <c r="I447" s="10">
        <v>16.88</v>
      </c>
      <c r="J447" s="10">
        <v>21.44</v>
      </c>
      <c r="K447" s="10">
        <v>0.27139999999999997</v>
      </c>
      <c r="L447" s="10">
        <v>2.5700000000000001E-2</v>
      </c>
      <c r="M447" s="10">
        <v>0.29580000000000001</v>
      </c>
      <c r="N447" s="10">
        <v>99.860600000000005</v>
      </c>
      <c r="O447" s="9">
        <f t="shared" si="6"/>
        <v>83.675925758863229</v>
      </c>
    </row>
    <row r="448" spans="2:15" x14ac:dyDescent="0.35">
      <c r="B448" s="3" t="s">
        <v>399</v>
      </c>
      <c r="C448" s="3">
        <v>9</v>
      </c>
      <c r="D448" s="9">
        <v>53.24</v>
      </c>
      <c r="E448" s="10">
        <v>0.19070000000000001</v>
      </c>
      <c r="F448" s="10">
        <v>2.5499999999999998</v>
      </c>
      <c r="G448" s="10">
        <v>4.68</v>
      </c>
      <c r="H448" s="10">
        <v>0.16489999999999999</v>
      </c>
      <c r="I448" s="10">
        <v>17.39</v>
      </c>
      <c r="J448" s="10">
        <v>20.57</v>
      </c>
      <c r="K448" s="10">
        <v>0.55259999999999998</v>
      </c>
      <c r="L448" s="10">
        <v>4.53E-2</v>
      </c>
      <c r="M448" s="10">
        <v>0.63190000000000002</v>
      </c>
      <c r="N448" s="10">
        <v>100.0154</v>
      </c>
      <c r="O448" s="9">
        <f t="shared" si="6"/>
        <v>86.88276547354144</v>
      </c>
    </row>
    <row r="449" spans="2:15" x14ac:dyDescent="0.35">
      <c r="B449" s="3" t="s">
        <v>399</v>
      </c>
      <c r="C449" s="3" t="s">
        <v>109</v>
      </c>
      <c r="D449" s="9">
        <v>53.89</v>
      </c>
      <c r="E449" s="10">
        <v>0.19089999999999999</v>
      </c>
      <c r="F449" s="10">
        <v>1.6694</v>
      </c>
      <c r="G449" s="10">
        <v>4.68</v>
      </c>
      <c r="H449" s="10">
        <v>0.14899999999999999</v>
      </c>
      <c r="I449" s="10">
        <v>18.45</v>
      </c>
      <c r="J449" s="10">
        <v>20.32</v>
      </c>
      <c r="K449" s="10">
        <v>0.37719999999999998</v>
      </c>
      <c r="L449" s="10">
        <v>6.1100000000000002E-2</v>
      </c>
      <c r="M449" s="10">
        <v>0.79679999999999995</v>
      </c>
      <c r="N449" s="10">
        <v>100.58969999999999</v>
      </c>
      <c r="O449" s="9">
        <f t="shared" si="6"/>
        <v>87.542502311418417</v>
      </c>
    </row>
    <row r="450" spans="2:15" x14ac:dyDescent="0.35">
      <c r="B450" s="3" t="s">
        <v>399</v>
      </c>
      <c r="C450" s="3" t="s">
        <v>110</v>
      </c>
      <c r="D450" s="9">
        <v>52.57</v>
      </c>
      <c r="E450" s="10">
        <v>0.39679999999999999</v>
      </c>
      <c r="F450" s="10">
        <v>2.5</v>
      </c>
      <c r="G450" s="10">
        <v>5.9</v>
      </c>
      <c r="H450" s="10">
        <v>0.1686</v>
      </c>
      <c r="I450" s="10">
        <v>16.5</v>
      </c>
      <c r="J450" s="10">
        <v>21.68</v>
      </c>
      <c r="K450" s="10">
        <v>0.34320000000000001</v>
      </c>
      <c r="L450" s="10">
        <v>1.0500000000000001E-2</v>
      </c>
      <c r="M450" s="10">
        <v>0.37880000000000003</v>
      </c>
      <c r="N450" s="10">
        <v>100.4517</v>
      </c>
      <c r="O450" s="9">
        <f t="shared" si="6"/>
        <v>83.291703027313687</v>
      </c>
    </row>
    <row r="451" spans="2:15" x14ac:dyDescent="0.35">
      <c r="B451" s="3" t="s">
        <v>399</v>
      </c>
      <c r="C451" s="3" t="s">
        <v>111</v>
      </c>
      <c r="D451" s="9">
        <v>53.84</v>
      </c>
      <c r="E451" s="10">
        <v>0.1434</v>
      </c>
      <c r="F451" s="10">
        <v>2.68</v>
      </c>
      <c r="G451" s="10">
        <v>5.28</v>
      </c>
      <c r="H451" s="10">
        <v>0.14760000000000001</v>
      </c>
      <c r="I451" s="10">
        <v>18.52</v>
      </c>
      <c r="J451" s="10">
        <v>19</v>
      </c>
      <c r="K451" s="10">
        <v>0.5383</v>
      </c>
      <c r="L451" s="10">
        <v>7.2099999999999997E-2</v>
      </c>
      <c r="M451" s="10">
        <v>0.61429999999999996</v>
      </c>
      <c r="N451" s="10">
        <v>100.8356</v>
      </c>
      <c r="O451" s="9">
        <f t="shared" si="6"/>
        <v>86.21140434778269</v>
      </c>
    </row>
    <row r="452" spans="2:15" x14ac:dyDescent="0.35">
      <c r="B452" s="3" t="s">
        <v>399</v>
      </c>
      <c r="C452" s="3" t="s">
        <v>112</v>
      </c>
      <c r="D452" s="9">
        <v>52.39</v>
      </c>
      <c r="E452" s="10">
        <v>0.46189999999999998</v>
      </c>
      <c r="F452" s="10">
        <v>2.7</v>
      </c>
      <c r="G452" s="10">
        <v>6.04</v>
      </c>
      <c r="H452" s="10">
        <v>0.1343</v>
      </c>
      <c r="I452" s="10">
        <v>16.16</v>
      </c>
      <c r="J452" s="10">
        <v>21.88</v>
      </c>
      <c r="K452" s="10">
        <v>0.31459999999999999</v>
      </c>
      <c r="L452" s="10">
        <v>6.0699999999999997E-2</v>
      </c>
      <c r="M452" s="10">
        <v>0.3276</v>
      </c>
      <c r="N452" s="10">
        <v>100.4783</v>
      </c>
      <c r="O452" s="9">
        <f t="shared" si="6"/>
        <v>82.66645894706383</v>
      </c>
    </row>
    <row r="453" spans="2:15" x14ac:dyDescent="0.35">
      <c r="B453" s="3" t="s">
        <v>399</v>
      </c>
      <c r="C453" s="3" t="s">
        <v>113</v>
      </c>
      <c r="D453" s="9">
        <v>53.65</v>
      </c>
      <c r="E453" s="10">
        <v>0.1176</v>
      </c>
      <c r="F453" s="10">
        <v>2.1800000000000002</v>
      </c>
      <c r="G453" s="10">
        <v>5.23</v>
      </c>
      <c r="H453" s="10">
        <v>0.1658</v>
      </c>
      <c r="I453" s="10">
        <v>19.64</v>
      </c>
      <c r="J453" s="10">
        <v>18.09</v>
      </c>
      <c r="K453" s="10">
        <v>0.43690000000000001</v>
      </c>
      <c r="L453" s="10">
        <v>4.24E-2</v>
      </c>
      <c r="M453" s="10">
        <v>0.45429999999999998</v>
      </c>
      <c r="N453" s="10">
        <v>100.0091</v>
      </c>
      <c r="O453" s="9">
        <f t="shared" si="6"/>
        <v>87.002643524591747</v>
      </c>
    </row>
    <row r="454" spans="2:15" x14ac:dyDescent="0.35">
      <c r="B454" s="3" t="s">
        <v>399</v>
      </c>
      <c r="C454" s="3" t="s">
        <v>239</v>
      </c>
      <c r="D454" s="9">
        <v>53.36</v>
      </c>
      <c r="E454" s="10">
        <v>0.1273</v>
      </c>
      <c r="F454" s="10">
        <v>2.73</v>
      </c>
      <c r="G454" s="10">
        <v>4.5999999999999996</v>
      </c>
      <c r="H454" s="10">
        <v>0.18310000000000001</v>
      </c>
      <c r="I454" s="10">
        <v>18.25</v>
      </c>
      <c r="J454" s="10">
        <v>19.579999999999998</v>
      </c>
      <c r="K454" s="10">
        <v>0.56489999999999996</v>
      </c>
      <c r="L454" s="10">
        <v>1.38E-2</v>
      </c>
      <c r="M454" s="10">
        <v>0.55700000000000005</v>
      </c>
      <c r="N454" s="10">
        <v>99.966200000000001</v>
      </c>
      <c r="O454" s="9">
        <f t="shared" ref="O454:O472" si="7">I454/40.305/(I454/40.305+G454/(55.845+16))*100</f>
        <v>87.611506746157104</v>
      </c>
    </row>
    <row r="455" spans="2:15" x14ac:dyDescent="0.35">
      <c r="B455" s="3" t="s">
        <v>399</v>
      </c>
      <c r="C455" s="3" t="s">
        <v>240</v>
      </c>
      <c r="D455" s="9">
        <v>52.22</v>
      </c>
      <c r="E455" s="10">
        <v>0.54010000000000002</v>
      </c>
      <c r="F455" s="10">
        <v>2.5</v>
      </c>
      <c r="G455" s="10">
        <v>7.36</v>
      </c>
      <c r="H455" s="10">
        <v>0.2218</v>
      </c>
      <c r="I455" s="10">
        <v>16.350000000000001</v>
      </c>
      <c r="J455" s="10">
        <v>20.88</v>
      </c>
      <c r="K455" s="10">
        <v>0.25850000000000001</v>
      </c>
      <c r="L455" s="10">
        <v>4.6100000000000002E-2</v>
      </c>
      <c r="M455" s="10">
        <v>1.04E-2</v>
      </c>
      <c r="N455" s="10">
        <v>100.38679999999999</v>
      </c>
      <c r="O455" s="9">
        <f t="shared" si="7"/>
        <v>79.838056622376556</v>
      </c>
    </row>
    <row r="456" spans="2:15" x14ac:dyDescent="0.35">
      <c r="B456" s="3" t="s">
        <v>399</v>
      </c>
      <c r="C456" s="3">
        <v>13</v>
      </c>
      <c r="D456" s="9">
        <v>53.28</v>
      </c>
      <c r="E456" s="10">
        <v>0.17499999999999999</v>
      </c>
      <c r="F456" s="10">
        <v>2.73</v>
      </c>
      <c r="G456" s="10">
        <v>4.6100000000000003</v>
      </c>
      <c r="H456" s="10">
        <v>0.1421</v>
      </c>
      <c r="I456" s="10">
        <v>18.21</v>
      </c>
      <c r="J456" s="10">
        <v>19.32</v>
      </c>
      <c r="K456" s="10">
        <v>0.5494</v>
      </c>
      <c r="L456" s="10">
        <v>4.7300000000000002E-2</v>
      </c>
      <c r="M456" s="10">
        <v>0.83509999999999995</v>
      </c>
      <c r="N456" s="10">
        <v>99.903400000000005</v>
      </c>
      <c r="O456" s="9">
        <f t="shared" si="7"/>
        <v>87.564044257978111</v>
      </c>
    </row>
    <row r="457" spans="2:15" x14ac:dyDescent="0.35">
      <c r="B457" s="3" t="s">
        <v>399</v>
      </c>
      <c r="C457" s="3" t="s">
        <v>116</v>
      </c>
      <c r="D457" s="9">
        <v>53.84</v>
      </c>
      <c r="E457" s="10">
        <v>0.151</v>
      </c>
      <c r="F457" s="10">
        <v>2.69</v>
      </c>
      <c r="G457" s="10">
        <v>4.8600000000000003</v>
      </c>
      <c r="H457" s="10">
        <v>0.13619999999999999</v>
      </c>
      <c r="I457" s="10">
        <v>17.91</v>
      </c>
      <c r="J457" s="10">
        <v>19.75</v>
      </c>
      <c r="K457" s="10">
        <v>0.49759999999999999</v>
      </c>
      <c r="L457" s="10">
        <v>3.3300000000000003E-2</v>
      </c>
      <c r="M457" s="10">
        <v>0.57830000000000004</v>
      </c>
      <c r="N457" s="10">
        <v>100.4482</v>
      </c>
      <c r="O457" s="9">
        <f t="shared" si="7"/>
        <v>86.788153791287598</v>
      </c>
    </row>
    <row r="458" spans="2:15" x14ac:dyDescent="0.35">
      <c r="B458" s="3" t="s">
        <v>399</v>
      </c>
      <c r="C458" s="3" t="s">
        <v>117</v>
      </c>
      <c r="D458" s="9">
        <v>50.24</v>
      </c>
      <c r="E458" s="10">
        <v>0.86270000000000002</v>
      </c>
      <c r="F458" s="10">
        <v>3.94</v>
      </c>
      <c r="G458" s="10">
        <v>8.32</v>
      </c>
      <c r="H458" s="10">
        <v>0.23960000000000001</v>
      </c>
      <c r="I458" s="10">
        <v>15.49</v>
      </c>
      <c r="J458" s="10">
        <v>20.22</v>
      </c>
      <c r="K458" s="10">
        <v>0.33</v>
      </c>
      <c r="L458" s="10">
        <v>2.3099999999999999E-2</v>
      </c>
      <c r="M458" s="10">
        <v>3.8E-3</v>
      </c>
      <c r="N458" s="10">
        <v>99.6905</v>
      </c>
      <c r="O458" s="9">
        <f t="shared" si="7"/>
        <v>76.844790453141101</v>
      </c>
    </row>
    <row r="459" spans="2:15" x14ac:dyDescent="0.35">
      <c r="B459" s="3" t="s">
        <v>399</v>
      </c>
      <c r="C459" s="3" t="s">
        <v>118</v>
      </c>
      <c r="D459" s="9">
        <v>52.86</v>
      </c>
      <c r="E459" s="10">
        <v>0.20130000000000001</v>
      </c>
      <c r="F459" s="10">
        <v>3.3</v>
      </c>
      <c r="G459" s="10">
        <v>5.08</v>
      </c>
      <c r="H459" s="10">
        <v>0.1381</v>
      </c>
      <c r="I459" s="10">
        <v>17.28</v>
      </c>
      <c r="J459" s="10">
        <v>19.649999999999999</v>
      </c>
      <c r="K459" s="10">
        <v>0.54590000000000005</v>
      </c>
      <c r="L459" s="10">
        <v>3.2199999999999999E-2</v>
      </c>
      <c r="M459" s="10">
        <v>0.46789999999999998</v>
      </c>
      <c r="N459" s="10">
        <v>99.555499999999995</v>
      </c>
      <c r="O459" s="9">
        <f t="shared" si="7"/>
        <v>85.84255212341597</v>
      </c>
    </row>
    <row r="460" spans="2:15" x14ac:dyDescent="0.35">
      <c r="B460" s="3" t="s">
        <v>399</v>
      </c>
      <c r="C460" s="3" t="s">
        <v>142</v>
      </c>
      <c r="D460" s="9">
        <v>51.28</v>
      </c>
      <c r="E460" s="10">
        <v>0.48859999999999998</v>
      </c>
      <c r="F460" s="10">
        <v>2.74</v>
      </c>
      <c r="G460" s="10">
        <v>6.3</v>
      </c>
      <c r="H460" s="10">
        <v>0.16600000000000001</v>
      </c>
      <c r="I460" s="10">
        <v>15.91</v>
      </c>
      <c r="J460" s="10">
        <v>21.55</v>
      </c>
      <c r="K460" s="10">
        <v>0.28910000000000002</v>
      </c>
      <c r="L460" s="10"/>
      <c r="M460" s="10">
        <v>0.1285</v>
      </c>
      <c r="N460" s="10">
        <v>98.8523</v>
      </c>
      <c r="O460" s="9">
        <f t="shared" si="7"/>
        <v>81.823481579436489</v>
      </c>
    </row>
    <row r="461" spans="2:15" x14ac:dyDescent="0.35">
      <c r="B461" s="3" t="s">
        <v>399</v>
      </c>
      <c r="C461" s="3" t="s">
        <v>121</v>
      </c>
      <c r="D461" s="9">
        <v>52.53</v>
      </c>
      <c r="E461" s="10">
        <v>0.18160000000000001</v>
      </c>
      <c r="F461" s="10">
        <v>2.95</v>
      </c>
      <c r="G461" s="10">
        <v>5.09</v>
      </c>
      <c r="H461" s="10">
        <v>0.18340000000000001</v>
      </c>
      <c r="I461" s="10">
        <v>17.39</v>
      </c>
      <c r="J461" s="10">
        <v>19.809999999999999</v>
      </c>
      <c r="K461" s="10">
        <v>0.52049999999999996</v>
      </c>
      <c r="L461" s="10">
        <v>3.04E-2</v>
      </c>
      <c r="M461" s="10">
        <v>0.46260000000000001</v>
      </c>
      <c r="N461" s="10">
        <v>99.149299999999997</v>
      </c>
      <c r="O461" s="9">
        <f t="shared" si="7"/>
        <v>85.895687081181165</v>
      </c>
    </row>
    <row r="462" spans="2:15" x14ac:dyDescent="0.35">
      <c r="B462" s="3" t="s">
        <v>399</v>
      </c>
      <c r="C462" s="3" t="s">
        <v>122</v>
      </c>
      <c r="D462" s="9">
        <v>52.43</v>
      </c>
      <c r="E462" s="10">
        <v>0.32550000000000001</v>
      </c>
      <c r="F462" s="10">
        <v>1.7444999999999999</v>
      </c>
      <c r="G462" s="10">
        <v>5.57</v>
      </c>
      <c r="H462" s="10">
        <v>0.18759999999999999</v>
      </c>
      <c r="I462" s="10">
        <v>16.95</v>
      </c>
      <c r="J462" s="10">
        <v>21.42</v>
      </c>
      <c r="K462" s="10">
        <v>0.23849999999999999</v>
      </c>
      <c r="L462" s="10">
        <v>2.4899999999999999E-2</v>
      </c>
      <c r="M462" s="10">
        <v>0.26529999999999998</v>
      </c>
      <c r="N462" s="10">
        <v>99.161900000000003</v>
      </c>
      <c r="O462" s="9">
        <f t="shared" si="7"/>
        <v>84.434356885346702</v>
      </c>
    </row>
    <row r="463" spans="2:15" x14ac:dyDescent="0.35">
      <c r="B463" s="3" t="s">
        <v>399</v>
      </c>
      <c r="C463" s="3">
        <v>17</v>
      </c>
      <c r="D463" s="9">
        <v>52.62</v>
      </c>
      <c r="E463" s="10">
        <v>0.31190000000000001</v>
      </c>
      <c r="F463" s="10">
        <v>1.8595999999999999</v>
      </c>
      <c r="G463" s="10">
        <v>5.15</v>
      </c>
      <c r="H463" s="10">
        <v>0.18429999999999999</v>
      </c>
      <c r="I463" s="10">
        <v>17</v>
      </c>
      <c r="J463" s="10">
        <v>21.88</v>
      </c>
      <c r="K463" s="10">
        <v>0.27829999999999999</v>
      </c>
      <c r="L463" s="10">
        <v>4.1200000000000001E-2</v>
      </c>
      <c r="M463" s="10">
        <v>0.49430000000000002</v>
      </c>
      <c r="N463" s="10">
        <v>99.819599999999994</v>
      </c>
      <c r="O463" s="9">
        <f t="shared" si="7"/>
        <v>85.473752056381812</v>
      </c>
    </row>
    <row r="464" spans="2:15" x14ac:dyDescent="0.35">
      <c r="B464" s="3" t="s">
        <v>399</v>
      </c>
      <c r="C464" s="3" t="s">
        <v>242</v>
      </c>
      <c r="D464" s="9">
        <v>52.18</v>
      </c>
      <c r="E464" s="10">
        <v>0.35139999999999999</v>
      </c>
      <c r="F464" s="10">
        <v>2.34</v>
      </c>
      <c r="G464" s="10">
        <v>5.89</v>
      </c>
      <c r="H464" s="10">
        <v>0.16159999999999999</v>
      </c>
      <c r="I464" s="10">
        <v>16.73</v>
      </c>
      <c r="J464" s="10">
        <v>21.42</v>
      </c>
      <c r="K464" s="10">
        <v>0.21829999999999999</v>
      </c>
      <c r="L464" s="10">
        <v>1.78E-2</v>
      </c>
      <c r="M464" s="10">
        <v>0.1009</v>
      </c>
      <c r="N464" s="10">
        <v>99.413899999999998</v>
      </c>
      <c r="O464" s="9">
        <f t="shared" si="7"/>
        <v>83.506842921450058</v>
      </c>
    </row>
    <row r="465" spans="2:15" x14ac:dyDescent="0.35">
      <c r="B465" s="3" t="s">
        <v>399</v>
      </c>
      <c r="C465" s="3" t="s">
        <v>243</v>
      </c>
      <c r="D465" s="9">
        <v>52.02</v>
      </c>
      <c r="E465" s="10">
        <v>0.49270000000000003</v>
      </c>
      <c r="F465" s="10">
        <v>2.2999999999999998</v>
      </c>
      <c r="G465" s="10">
        <v>7.67</v>
      </c>
      <c r="H465" s="10">
        <v>0.29599999999999999</v>
      </c>
      <c r="I465" s="10">
        <v>17</v>
      </c>
      <c r="J465" s="10">
        <v>20.02</v>
      </c>
      <c r="K465" s="10">
        <v>0.2591</v>
      </c>
      <c r="L465" s="10"/>
      <c r="M465" s="10">
        <v>3.15E-2</v>
      </c>
      <c r="N465" s="10">
        <v>100.1063</v>
      </c>
      <c r="O465" s="9">
        <f t="shared" si="7"/>
        <v>79.801471978828417</v>
      </c>
    </row>
    <row r="466" spans="2:15" x14ac:dyDescent="0.35">
      <c r="B466" s="3" t="s">
        <v>399</v>
      </c>
      <c r="C466" s="3" t="s">
        <v>244</v>
      </c>
      <c r="D466" s="9">
        <v>53.71</v>
      </c>
      <c r="E466" s="10">
        <v>0.23039999999999999</v>
      </c>
      <c r="F466" s="10">
        <v>1.7190000000000001</v>
      </c>
      <c r="G466" s="10">
        <v>4.92</v>
      </c>
      <c r="H466" s="10">
        <v>0.21329999999999999</v>
      </c>
      <c r="I466" s="10">
        <v>18.47</v>
      </c>
      <c r="J466" s="10">
        <v>19.78</v>
      </c>
      <c r="K466" s="10">
        <v>0.3281</v>
      </c>
      <c r="L466" s="10">
        <v>6.3500000000000001E-2</v>
      </c>
      <c r="M466" s="10">
        <v>0.64249999999999996</v>
      </c>
      <c r="N466" s="10">
        <v>100.0767</v>
      </c>
      <c r="O466" s="9">
        <f t="shared" si="7"/>
        <v>86.999049845183933</v>
      </c>
    </row>
    <row r="467" spans="2:15" x14ac:dyDescent="0.35">
      <c r="B467" s="3" t="s">
        <v>399</v>
      </c>
      <c r="C467" s="3" t="s">
        <v>213</v>
      </c>
      <c r="D467" s="9">
        <v>54.04</v>
      </c>
      <c r="E467" s="10">
        <v>0.17879999999999999</v>
      </c>
      <c r="F467" s="10">
        <v>1.6558999999999999</v>
      </c>
      <c r="G467" s="10">
        <v>4.75</v>
      </c>
      <c r="H467" s="10">
        <v>0.15759999999999999</v>
      </c>
      <c r="I467" s="10">
        <v>18.440000000000001</v>
      </c>
      <c r="J467" s="10">
        <v>19.88</v>
      </c>
      <c r="K467" s="10">
        <v>0.35489999999999999</v>
      </c>
      <c r="L467" s="10">
        <v>0.1074</v>
      </c>
      <c r="M467" s="10">
        <v>0.71340000000000003</v>
      </c>
      <c r="N467" s="10">
        <v>100.2779</v>
      </c>
      <c r="O467" s="9">
        <f t="shared" si="7"/>
        <v>87.373707812237072</v>
      </c>
    </row>
    <row r="468" spans="2:15" x14ac:dyDescent="0.35">
      <c r="B468" s="3" t="s">
        <v>399</v>
      </c>
      <c r="C468" s="3" t="s">
        <v>215</v>
      </c>
      <c r="D468" s="9">
        <v>53.1</v>
      </c>
      <c r="E468" s="10">
        <v>0.32400000000000001</v>
      </c>
      <c r="F468" s="10">
        <v>1.7712000000000001</v>
      </c>
      <c r="G468" s="10">
        <v>5.37</v>
      </c>
      <c r="H468" s="10">
        <v>0.16520000000000001</v>
      </c>
      <c r="I468" s="10">
        <v>16.96</v>
      </c>
      <c r="J468" s="10">
        <v>21.71</v>
      </c>
      <c r="K468" s="10">
        <v>0.2465</v>
      </c>
      <c r="L468" s="10">
        <v>6.3799999999999996E-2</v>
      </c>
      <c r="M468" s="10">
        <v>0.2301</v>
      </c>
      <c r="N468" s="10">
        <v>99.940799999999996</v>
      </c>
      <c r="O468" s="9">
        <f t="shared" si="7"/>
        <v>84.916477229309692</v>
      </c>
    </row>
    <row r="469" spans="2:15" x14ac:dyDescent="0.35">
      <c r="B469" s="3" t="s">
        <v>399</v>
      </c>
      <c r="C469" s="3" t="s">
        <v>237</v>
      </c>
      <c r="D469" s="9">
        <v>55.83</v>
      </c>
      <c r="E469" s="10">
        <v>9.01E-2</v>
      </c>
      <c r="F469" s="10">
        <v>1.8669</v>
      </c>
      <c r="G469" s="10">
        <v>9.16</v>
      </c>
      <c r="H469" s="10">
        <v>0.20569999999999999</v>
      </c>
      <c r="I469" s="10">
        <v>31.58</v>
      </c>
      <c r="J469" s="10">
        <v>1.9</v>
      </c>
      <c r="K469" s="10">
        <v>5.2900000000000003E-2</v>
      </c>
      <c r="L469" s="10">
        <v>9.2899999999999996E-2</v>
      </c>
      <c r="M469" s="10">
        <v>0.3427</v>
      </c>
      <c r="N469" s="10">
        <v>101.1212</v>
      </c>
      <c r="O469" s="9">
        <f t="shared" si="7"/>
        <v>86.00509639871953</v>
      </c>
    </row>
    <row r="470" spans="2:15" x14ac:dyDescent="0.35">
      <c r="B470" s="3" t="s">
        <v>399</v>
      </c>
      <c r="C470" s="3" t="s">
        <v>238</v>
      </c>
      <c r="D470" s="9">
        <v>55.76</v>
      </c>
      <c r="E470" s="10">
        <v>6.9400000000000003E-2</v>
      </c>
      <c r="F470" s="10">
        <v>2.0299999999999998</v>
      </c>
      <c r="G470" s="10">
        <v>8.94</v>
      </c>
      <c r="H470" s="10">
        <v>0.23150000000000001</v>
      </c>
      <c r="I470" s="10">
        <v>32.090000000000003</v>
      </c>
      <c r="J470" s="10">
        <v>1.59</v>
      </c>
      <c r="K470" s="10">
        <v>6.6500000000000004E-2</v>
      </c>
      <c r="L470" s="10">
        <v>9.1800000000000007E-2</v>
      </c>
      <c r="M470" s="10">
        <v>0.33610000000000001</v>
      </c>
      <c r="N470" s="10">
        <v>101.2052</v>
      </c>
      <c r="O470" s="9">
        <f t="shared" si="7"/>
        <v>86.483521893862246</v>
      </c>
    </row>
    <row r="471" spans="2:15" x14ac:dyDescent="0.35">
      <c r="B471" s="3" t="s">
        <v>399</v>
      </c>
      <c r="C471" s="3" t="s">
        <v>241</v>
      </c>
      <c r="D471" s="9">
        <v>56.48</v>
      </c>
      <c r="E471" s="10">
        <v>7.17E-2</v>
      </c>
      <c r="F471" s="10">
        <v>1.2967</v>
      </c>
      <c r="G471" s="10">
        <v>8.18</v>
      </c>
      <c r="H471" s="10">
        <v>0.14710000000000001</v>
      </c>
      <c r="I471" s="10">
        <v>32.28</v>
      </c>
      <c r="J471" s="10">
        <v>1.88</v>
      </c>
      <c r="K471" s="10">
        <v>6.6400000000000001E-2</v>
      </c>
      <c r="L471" s="10">
        <v>6.2700000000000006E-2</v>
      </c>
      <c r="M471" s="10">
        <v>0.3075</v>
      </c>
      <c r="N471" s="10">
        <v>100.77200000000001</v>
      </c>
      <c r="O471" s="9">
        <f t="shared" si="7"/>
        <v>87.553288661142389</v>
      </c>
    </row>
    <row r="472" spans="2:15" x14ac:dyDescent="0.35">
      <c r="B472" s="4" t="s">
        <v>399</v>
      </c>
      <c r="C472" s="4" t="s">
        <v>245</v>
      </c>
      <c r="D472" s="8">
        <v>55.94</v>
      </c>
      <c r="E472" s="2">
        <v>8.6900000000000005E-2</v>
      </c>
      <c r="F472" s="2">
        <v>2.41</v>
      </c>
      <c r="G472" s="2">
        <v>7.37</v>
      </c>
      <c r="H472" s="2">
        <v>0.14149999999999999</v>
      </c>
      <c r="I472" s="2">
        <v>32.68</v>
      </c>
      <c r="J472" s="2">
        <v>1.47</v>
      </c>
      <c r="K472" s="2">
        <v>6.5199999999999994E-2</v>
      </c>
      <c r="L472" s="2">
        <v>0.1515</v>
      </c>
      <c r="M472" s="2">
        <v>0.74690000000000001</v>
      </c>
      <c r="N472" s="2">
        <v>101.062</v>
      </c>
      <c r="O472" s="8">
        <f t="shared" si="7"/>
        <v>88.769213107075359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M56"/>
  <sheetViews>
    <sheetView topLeftCell="A18" workbookViewId="0">
      <selection activeCell="B35" sqref="B35:B56"/>
    </sheetView>
  </sheetViews>
  <sheetFormatPr defaultRowHeight="15.5" x14ac:dyDescent="0.35"/>
  <cols>
    <col min="1" max="1" width="9.08984375" style="3"/>
    <col min="2" max="2" width="12.453125" style="3" customWidth="1"/>
    <col min="3" max="3" width="16.1796875" style="3" customWidth="1"/>
    <col min="4" max="4" width="9.54296875" style="3" bestFit="1" customWidth="1"/>
    <col min="5" max="5" width="9.36328125" style="3" bestFit="1" customWidth="1"/>
    <col min="6" max="7" width="9.54296875" style="3" bestFit="1" customWidth="1"/>
    <col min="8" max="8" width="9.36328125" style="3" bestFit="1" customWidth="1"/>
    <col min="9" max="10" width="9.54296875" style="3" bestFit="1" customWidth="1"/>
    <col min="11" max="14" width="9.36328125" style="3" bestFit="1" customWidth="1"/>
    <col min="15" max="15" width="9.54296875" style="3" bestFit="1" customWidth="1"/>
    <col min="16" max="34" width="9.08984375" style="3"/>
    <col min="35" max="39" width="9.08984375" style="11"/>
  </cols>
  <sheetData>
    <row r="2" spans="2:27" x14ac:dyDescent="0.35">
      <c r="B2" s="1" t="s">
        <v>391</v>
      </c>
    </row>
    <row r="4" spans="2:27" ht="17.5" x14ac:dyDescent="0.35">
      <c r="B4" s="2" t="s">
        <v>361</v>
      </c>
      <c r="C4" s="2" t="s">
        <v>384</v>
      </c>
      <c r="D4" s="8" t="s">
        <v>47</v>
      </c>
      <c r="E4" s="2" t="s">
        <v>48</v>
      </c>
      <c r="F4" s="2" t="s">
        <v>49</v>
      </c>
      <c r="G4" s="4" t="s">
        <v>64</v>
      </c>
      <c r="H4" s="2" t="s">
        <v>1</v>
      </c>
      <c r="I4" s="2" t="s">
        <v>2</v>
      </c>
      <c r="J4" s="2" t="s">
        <v>3</v>
      </c>
      <c r="K4" s="2" t="s">
        <v>51</v>
      </c>
      <c r="L4" s="2" t="s">
        <v>52</v>
      </c>
      <c r="M4" s="2" t="s">
        <v>65</v>
      </c>
      <c r="N4" s="2" t="s">
        <v>63</v>
      </c>
      <c r="O4" s="4" t="s">
        <v>369</v>
      </c>
      <c r="Q4" s="10"/>
      <c r="R4" s="10"/>
      <c r="S4" s="10"/>
      <c r="T4" s="10"/>
      <c r="V4" s="10"/>
      <c r="W4" s="10"/>
      <c r="X4" s="10"/>
      <c r="Y4" s="10"/>
      <c r="Z4" s="10"/>
      <c r="AA4" s="10"/>
    </row>
    <row r="5" spans="2:27" x14ac:dyDescent="0.35">
      <c r="B5" s="19">
        <v>7423</v>
      </c>
      <c r="C5" s="19">
        <v>1</v>
      </c>
      <c r="D5" s="9">
        <v>42.298020861723302</v>
      </c>
      <c r="E5" s="10">
        <v>1.2414897981405419</v>
      </c>
      <c r="F5" s="10">
        <v>14.19</v>
      </c>
      <c r="G5" s="10">
        <v>13.46</v>
      </c>
      <c r="H5" s="10">
        <v>0.15443195450304351</v>
      </c>
      <c r="I5" s="10">
        <v>11.430671833993079</v>
      </c>
      <c r="J5" s="10">
        <v>11.736771815111155</v>
      </c>
      <c r="K5" s="10">
        <v>1.94</v>
      </c>
      <c r="L5" s="10">
        <v>0.61219999999999997</v>
      </c>
      <c r="M5" s="10"/>
      <c r="N5" s="10"/>
      <c r="O5" s="10">
        <v>97.528599999999997</v>
      </c>
      <c r="Q5" s="10"/>
      <c r="R5" s="10"/>
      <c r="S5" s="10"/>
      <c r="T5" s="10"/>
      <c r="U5" s="10"/>
      <c r="V5" s="10"/>
      <c r="W5" s="10"/>
      <c r="X5" s="10"/>
      <c r="Y5" s="10"/>
      <c r="Z5" s="10"/>
      <c r="AA5" s="10"/>
    </row>
    <row r="6" spans="2:27" x14ac:dyDescent="0.35">
      <c r="B6" s="19">
        <v>7423</v>
      </c>
      <c r="C6" s="19" t="s">
        <v>181</v>
      </c>
      <c r="D6" s="9">
        <v>40.445265055105409</v>
      </c>
      <c r="E6" s="10">
        <v>1.634765139797498</v>
      </c>
      <c r="F6" s="10">
        <v>14.94</v>
      </c>
      <c r="G6" s="10">
        <v>12.39</v>
      </c>
      <c r="H6" s="10">
        <v>0.13387834895810194</v>
      </c>
      <c r="I6" s="10">
        <v>12.332327881967089</v>
      </c>
      <c r="J6" s="10">
        <v>11.498303836535575</v>
      </c>
      <c r="K6" s="10">
        <v>2.17</v>
      </c>
      <c r="L6" s="10">
        <v>1.23</v>
      </c>
      <c r="M6" s="10">
        <v>1.0800000000000001E-2</v>
      </c>
      <c r="N6" s="10">
        <v>5.1000000000000004E-3</v>
      </c>
      <c r="O6" s="10">
        <v>97.216099999999997</v>
      </c>
      <c r="Q6" s="10"/>
      <c r="R6" s="10"/>
      <c r="S6" s="10"/>
      <c r="T6" s="10"/>
      <c r="U6" s="10"/>
      <c r="V6" s="10"/>
      <c r="W6" s="10"/>
      <c r="X6" s="10"/>
      <c r="Y6" s="10"/>
      <c r="Z6" s="10"/>
      <c r="AA6" s="10"/>
    </row>
    <row r="7" spans="2:27" x14ac:dyDescent="0.35">
      <c r="B7" s="19">
        <v>7423</v>
      </c>
      <c r="C7" s="19" t="s">
        <v>266</v>
      </c>
      <c r="D7" s="9">
        <v>44.229617340963223</v>
      </c>
      <c r="E7" s="10">
        <v>1.2696210815208679</v>
      </c>
      <c r="F7" s="10">
        <v>10.98</v>
      </c>
      <c r="G7" s="10">
        <v>9.4600000000000009</v>
      </c>
      <c r="H7" s="10">
        <v>8.0454969565024223E-2</v>
      </c>
      <c r="I7" s="10">
        <v>16.229808863532156</v>
      </c>
      <c r="J7" s="10">
        <v>11.539776528461763</v>
      </c>
      <c r="K7" s="10">
        <v>2.08</v>
      </c>
      <c r="L7" s="10">
        <v>0.92369999999999997</v>
      </c>
      <c r="M7" s="10">
        <v>2.0899999999999998E-2</v>
      </c>
      <c r="N7" s="10">
        <v>6.3799999999999996E-2</v>
      </c>
      <c r="O7" s="10">
        <v>97.507300000000001</v>
      </c>
      <c r="Q7" s="10"/>
      <c r="R7" s="10"/>
      <c r="S7" s="10"/>
      <c r="T7" s="10"/>
      <c r="U7" s="10"/>
      <c r="V7" s="10"/>
      <c r="W7" s="10"/>
      <c r="X7" s="10"/>
      <c r="Y7" s="10"/>
      <c r="Z7" s="10"/>
      <c r="AA7" s="10"/>
    </row>
    <row r="8" spans="2:27" x14ac:dyDescent="0.35">
      <c r="B8" s="19">
        <v>7423</v>
      </c>
      <c r="C8" s="19" t="s">
        <v>267</v>
      </c>
      <c r="D8" s="9">
        <v>42.711934392989001</v>
      </c>
      <c r="E8" s="10">
        <v>1.5305668661567708</v>
      </c>
      <c r="F8" s="10">
        <v>11.97</v>
      </c>
      <c r="G8" s="10">
        <v>10.75</v>
      </c>
      <c r="H8" s="10">
        <v>0.15115297463011509</v>
      </c>
      <c r="I8" s="10">
        <v>15.095467383822923</v>
      </c>
      <c r="J8" s="10">
        <v>11.78861268001889</v>
      </c>
      <c r="K8" s="10">
        <v>2.19</v>
      </c>
      <c r="L8" s="10">
        <v>0.86439999999999995</v>
      </c>
      <c r="M8" s="10">
        <v>2.6700000000000002E-2</v>
      </c>
      <c r="N8" s="10">
        <v>2.6100000000000002E-2</v>
      </c>
      <c r="O8" s="10">
        <v>97.656499999999994</v>
      </c>
      <c r="Q8" s="10"/>
      <c r="R8" s="10"/>
      <c r="S8" s="10"/>
      <c r="T8" s="10"/>
      <c r="U8" s="10"/>
      <c r="V8" s="10"/>
      <c r="W8" s="10"/>
      <c r="X8" s="10"/>
      <c r="Y8" s="10"/>
      <c r="Z8" s="10"/>
      <c r="AA8" s="10"/>
    </row>
    <row r="9" spans="2:27" x14ac:dyDescent="0.35">
      <c r="B9" s="19">
        <v>7423</v>
      </c>
      <c r="C9" s="19" t="s">
        <v>182</v>
      </c>
      <c r="D9" s="9">
        <v>42.534542879589409</v>
      </c>
      <c r="E9" s="10">
        <v>1.9129272698621602</v>
      </c>
      <c r="F9" s="10">
        <v>11.9</v>
      </c>
      <c r="G9" s="10">
        <v>9.89</v>
      </c>
      <c r="H9" s="10">
        <v>0.1279601901630604</v>
      </c>
      <c r="I9" s="10">
        <v>15.512362115681873</v>
      </c>
      <c r="J9" s="10">
        <v>11.840453544926625</v>
      </c>
      <c r="K9" s="10">
        <v>2.2400000000000002</v>
      </c>
      <c r="L9" s="10">
        <v>1.0181</v>
      </c>
      <c r="M9" s="10">
        <v>4.6399999999999997E-2</v>
      </c>
      <c r="N9" s="10">
        <v>3.4099999999999998E-2</v>
      </c>
      <c r="O9" s="10">
        <v>97.568600000000004</v>
      </c>
      <c r="Q9" s="10"/>
      <c r="R9" s="10"/>
      <c r="S9" s="10"/>
      <c r="T9" s="10"/>
      <c r="U9" s="10"/>
      <c r="V9" s="10"/>
      <c r="W9" s="10"/>
      <c r="X9" s="10"/>
      <c r="Y9" s="10"/>
      <c r="Z9" s="10"/>
      <c r="AA9" s="10"/>
    </row>
    <row r="10" spans="2:27" x14ac:dyDescent="0.35">
      <c r="B10" s="19">
        <v>7423</v>
      </c>
      <c r="C10" s="19" t="s">
        <v>167</v>
      </c>
      <c r="D10" s="9">
        <v>44.15077666834118</v>
      </c>
      <c r="E10" s="10">
        <v>1.4879198405521967</v>
      </c>
      <c r="F10" s="10">
        <v>10.59</v>
      </c>
      <c r="G10" s="10">
        <v>9.8699999999999992</v>
      </c>
      <c r="H10" s="10">
        <v>7.8775492069134062E-2</v>
      </c>
      <c r="I10" s="10">
        <v>16.23950408985446</v>
      </c>
      <c r="J10" s="10">
        <v>11.809349025981984</v>
      </c>
      <c r="K10" s="10">
        <v>2.06</v>
      </c>
      <c r="L10" s="10">
        <v>0.99629999999999996</v>
      </c>
      <c r="M10" s="10">
        <v>0.08</v>
      </c>
      <c r="N10" s="10">
        <v>7.8799999999999995E-2</v>
      </c>
      <c r="O10" s="10">
        <v>98.035899999999998</v>
      </c>
      <c r="Q10" s="10"/>
      <c r="R10" s="10"/>
      <c r="S10" s="10"/>
      <c r="T10" s="10"/>
      <c r="U10" s="10"/>
      <c r="V10" s="10"/>
      <c r="W10" s="10"/>
      <c r="X10" s="10"/>
      <c r="Y10" s="10"/>
      <c r="Z10" s="10"/>
      <c r="AA10" s="10"/>
    </row>
    <row r="11" spans="2:27" x14ac:dyDescent="0.35">
      <c r="B11" s="19">
        <v>7423</v>
      </c>
      <c r="C11" s="19" t="s">
        <v>168</v>
      </c>
      <c r="D11" s="9">
        <v>43.106137756099187</v>
      </c>
      <c r="E11" s="10">
        <v>1.7413264412421725</v>
      </c>
      <c r="F11" s="10">
        <v>11.35</v>
      </c>
      <c r="G11" s="10">
        <v>10</v>
      </c>
      <c r="H11" s="10">
        <v>5.1104100946372244E-2</v>
      </c>
      <c r="I11" s="10">
        <v>15.764438000061704</v>
      </c>
      <c r="J11" s="10">
        <v>11.705667296166514</v>
      </c>
      <c r="K11" s="10">
        <v>2.2599999999999998</v>
      </c>
      <c r="L11" s="10">
        <v>1.0085</v>
      </c>
      <c r="M11" s="10">
        <v>0.04</v>
      </c>
      <c r="N11" s="10">
        <v>4.5499999999999999E-2</v>
      </c>
      <c r="O11" s="10">
        <v>97.605500000000006</v>
      </c>
      <c r="Q11" s="10"/>
      <c r="R11" s="10"/>
      <c r="S11" s="10"/>
      <c r="T11" s="10"/>
      <c r="U11" s="10"/>
      <c r="V11" s="10"/>
      <c r="W11" s="10"/>
      <c r="X11" s="10"/>
      <c r="Y11" s="10"/>
      <c r="Z11" s="10"/>
      <c r="AA11" s="10"/>
    </row>
    <row r="12" spans="2:27" x14ac:dyDescent="0.35">
      <c r="B12" s="19">
        <v>7423</v>
      </c>
      <c r="C12" s="19" t="s">
        <v>125</v>
      </c>
      <c r="D12" s="9">
        <v>42.583818299978184</v>
      </c>
      <c r="E12" s="10">
        <v>1.7371630113018841</v>
      </c>
      <c r="F12" s="10">
        <v>11.89</v>
      </c>
      <c r="G12" s="10">
        <v>10.09</v>
      </c>
      <c r="H12" s="10">
        <v>8.9332207757586532E-2</v>
      </c>
      <c r="I12" s="10">
        <v>15.599619152582584</v>
      </c>
      <c r="J12" s="10">
        <v>11.819717198963531</v>
      </c>
      <c r="K12" s="10">
        <v>2.2200000000000002</v>
      </c>
      <c r="L12" s="10">
        <v>0.95879999999999999</v>
      </c>
      <c r="M12" s="10">
        <v>3.5900000000000001E-2</v>
      </c>
      <c r="N12" s="10">
        <v>3.9899999999999998E-2</v>
      </c>
      <c r="O12" s="10">
        <v>97.590100000000007</v>
      </c>
      <c r="Q12" s="10"/>
      <c r="R12" s="10"/>
      <c r="S12" s="10"/>
      <c r="T12" s="10"/>
      <c r="U12" s="10"/>
      <c r="V12" s="10"/>
      <c r="W12" s="10"/>
      <c r="X12" s="10"/>
      <c r="Y12" s="10"/>
      <c r="Z12" s="10"/>
      <c r="AA12" s="10"/>
    </row>
    <row r="13" spans="2:27" x14ac:dyDescent="0.35">
      <c r="B13" s="19">
        <v>7423</v>
      </c>
      <c r="C13" s="19" t="s">
        <v>135</v>
      </c>
      <c r="D13" s="9">
        <v>42.445847122889617</v>
      </c>
      <c r="E13" s="10">
        <v>1.9241797832142906</v>
      </c>
      <c r="F13" s="10">
        <v>11.87</v>
      </c>
      <c r="G13" s="10">
        <v>9.8800000000000008</v>
      </c>
      <c r="H13" s="10">
        <v>7.797574088061493E-2</v>
      </c>
      <c r="I13" s="10">
        <v>15.628704831549488</v>
      </c>
      <c r="J13" s="10">
        <v>11.809349025981984</v>
      </c>
      <c r="K13" s="10">
        <v>2.2200000000000002</v>
      </c>
      <c r="L13" s="10">
        <v>1.0266</v>
      </c>
      <c r="M13" s="10">
        <v>3.1099999999999999E-2</v>
      </c>
      <c r="N13" s="10">
        <v>1.4999999999999999E-2</v>
      </c>
      <c r="O13" s="10">
        <v>97.430300000000003</v>
      </c>
      <c r="Q13" s="10"/>
      <c r="R13" s="10"/>
      <c r="S13" s="10"/>
      <c r="T13" s="10"/>
      <c r="U13" s="10"/>
      <c r="V13" s="10"/>
      <c r="W13" s="10"/>
      <c r="X13" s="10"/>
      <c r="Y13" s="10"/>
      <c r="Z13" s="10"/>
      <c r="AA13" s="10"/>
    </row>
    <row r="14" spans="2:27" x14ac:dyDescent="0.35">
      <c r="B14" s="19">
        <v>7423</v>
      </c>
      <c r="C14" s="19" t="s">
        <v>175</v>
      </c>
      <c r="D14" s="9">
        <v>43.884689398241811</v>
      </c>
      <c r="E14" s="10">
        <v>1.3956492310647277</v>
      </c>
      <c r="F14" s="10">
        <v>10.97</v>
      </c>
      <c r="G14" s="10">
        <v>10.45</v>
      </c>
      <c r="H14" s="10">
        <v>0.12564091171635491</v>
      </c>
      <c r="I14" s="10">
        <v>15.880780715929316</v>
      </c>
      <c r="J14" s="10">
        <v>11.529408355480216</v>
      </c>
      <c r="K14" s="10">
        <v>2.0099999999999998</v>
      </c>
      <c r="L14" s="10">
        <v>1.0113000000000001</v>
      </c>
      <c r="M14" s="10">
        <v>3.9100000000000003E-2</v>
      </c>
      <c r="N14" s="10">
        <v>9.4200000000000006E-2</v>
      </c>
      <c r="O14" s="10">
        <v>98.002099999999999</v>
      </c>
      <c r="Q14" s="10"/>
      <c r="R14" s="10"/>
      <c r="S14" s="10"/>
      <c r="T14" s="10"/>
      <c r="U14" s="10"/>
      <c r="V14" s="10"/>
      <c r="W14" s="10"/>
      <c r="X14" s="10"/>
      <c r="Y14" s="10"/>
      <c r="Z14" s="10"/>
      <c r="AA14" s="10"/>
    </row>
    <row r="15" spans="2:27" x14ac:dyDescent="0.35">
      <c r="B15" s="19">
        <v>7423</v>
      </c>
      <c r="C15" s="19" t="s">
        <v>176</v>
      </c>
      <c r="D15" s="9">
        <v>42.209325105023503</v>
      </c>
      <c r="E15" s="10">
        <v>2.0367049167355944</v>
      </c>
      <c r="F15" s="10">
        <v>12.16</v>
      </c>
      <c r="G15" s="10">
        <v>10.24</v>
      </c>
      <c r="H15" s="10">
        <v>9.493046607722043E-2</v>
      </c>
      <c r="I15" s="10">
        <v>15.434800305103463</v>
      </c>
      <c r="J15" s="10">
        <v>11.871558063871264</v>
      </c>
      <c r="K15" s="10">
        <v>2.27</v>
      </c>
      <c r="L15" s="10">
        <v>1.0172000000000001</v>
      </c>
      <c r="M15" s="10">
        <v>5.5500000000000001E-2</v>
      </c>
      <c r="N15" s="10"/>
      <c r="O15" s="10">
        <v>97.872699999999995</v>
      </c>
      <c r="Q15" s="10"/>
      <c r="R15" s="10"/>
      <c r="S15" s="10"/>
      <c r="T15" s="10"/>
      <c r="U15" s="10"/>
      <c r="V15" s="10"/>
      <c r="W15" s="10"/>
      <c r="X15" s="10"/>
      <c r="Y15" s="10"/>
      <c r="Z15" s="10"/>
      <c r="AA15" s="10"/>
    </row>
    <row r="16" spans="2:27" x14ac:dyDescent="0.35">
      <c r="B16" s="19">
        <v>7423</v>
      </c>
      <c r="C16" s="19" t="s">
        <v>185</v>
      </c>
      <c r="D16" s="9">
        <v>40.169322700928277</v>
      </c>
      <c r="E16" s="10">
        <v>1.1990678228030107</v>
      </c>
      <c r="F16" s="10">
        <v>15.17</v>
      </c>
      <c r="G16" s="10">
        <v>12.32</v>
      </c>
      <c r="H16" s="10">
        <v>0.10852623628204558</v>
      </c>
      <c r="I16" s="10">
        <v>13.583012077543939</v>
      </c>
      <c r="J16" s="10">
        <v>12.265548637170051</v>
      </c>
      <c r="K16" s="10">
        <v>2.16</v>
      </c>
      <c r="L16" s="10">
        <v>0.9214</v>
      </c>
      <c r="M16" s="10"/>
      <c r="N16" s="10"/>
      <c r="O16" s="10">
        <v>98.375799999999998</v>
      </c>
      <c r="Q16" s="10"/>
      <c r="R16" s="10"/>
      <c r="S16" s="10"/>
      <c r="T16" s="10"/>
      <c r="U16" s="10"/>
      <c r="V16" s="10"/>
      <c r="W16" s="10"/>
      <c r="X16" s="10"/>
      <c r="Y16" s="10"/>
      <c r="Z16" s="10"/>
      <c r="AA16" s="10"/>
    </row>
    <row r="17" spans="2:27" x14ac:dyDescent="0.35">
      <c r="B17" s="19">
        <v>7423</v>
      </c>
      <c r="C17" s="19" t="s">
        <v>186</v>
      </c>
      <c r="D17" s="9">
        <v>43.125847924254693</v>
      </c>
      <c r="E17" s="10">
        <v>1.8904222431578994</v>
      </c>
      <c r="F17" s="10">
        <v>11.36</v>
      </c>
      <c r="G17" s="10">
        <v>9.75</v>
      </c>
      <c r="H17" s="10">
        <v>0.10228817701159641</v>
      </c>
      <c r="I17" s="10">
        <v>15.987428205474629</v>
      </c>
      <c r="J17" s="10">
        <v>11.913030755797454</v>
      </c>
      <c r="K17" s="10">
        <v>2.2400000000000002</v>
      </c>
      <c r="L17" s="10">
        <v>0.98229999999999995</v>
      </c>
      <c r="M17" s="10"/>
      <c r="N17" s="10">
        <v>0.03</v>
      </c>
      <c r="O17" s="10">
        <v>97.912400000000005</v>
      </c>
      <c r="Q17" s="10"/>
      <c r="R17" s="10"/>
      <c r="S17" s="10"/>
      <c r="T17" s="10"/>
      <c r="U17" s="10"/>
      <c r="V17" s="10"/>
      <c r="W17" s="10"/>
      <c r="X17" s="10"/>
      <c r="Y17" s="10"/>
      <c r="Z17" s="10"/>
      <c r="AA17" s="10"/>
    </row>
    <row r="18" spans="2:27" x14ac:dyDescent="0.35">
      <c r="B18" s="19">
        <v>7423</v>
      </c>
      <c r="C18" s="19" t="s">
        <v>128</v>
      </c>
      <c r="D18" s="9">
        <v>43.579181791831409</v>
      </c>
      <c r="E18" s="10">
        <v>1.4852192373476856</v>
      </c>
      <c r="F18" s="10">
        <v>11.08</v>
      </c>
      <c r="G18" s="10">
        <v>9.16</v>
      </c>
      <c r="H18" s="10">
        <v>0.10196827653618876</v>
      </c>
      <c r="I18" s="10">
        <v>16.287980221465968</v>
      </c>
      <c r="J18" s="10">
        <v>11.830085371945078</v>
      </c>
      <c r="K18" s="10">
        <v>2.0499999999999998</v>
      </c>
      <c r="L18" s="10">
        <v>1.0278</v>
      </c>
      <c r="M18" s="10">
        <v>4.2000000000000003E-2</v>
      </c>
      <c r="N18" s="10">
        <v>0.17069999999999999</v>
      </c>
      <c r="O18" s="10">
        <v>97.408000000000001</v>
      </c>
      <c r="Q18" s="10"/>
      <c r="R18" s="10"/>
      <c r="S18" s="10"/>
      <c r="T18" s="10"/>
      <c r="U18" s="10"/>
      <c r="V18" s="10"/>
      <c r="W18" s="10"/>
      <c r="X18" s="10"/>
      <c r="Y18" s="10"/>
      <c r="Z18" s="10"/>
      <c r="AA18" s="10"/>
    </row>
    <row r="19" spans="2:27" x14ac:dyDescent="0.35">
      <c r="B19" s="19">
        <v>7423</v>
      </c>
      <c r="C19" s="19" t="s">
        <v>177</v>
      </c>
      <c r="D19" s="9">
        <v>42.751354729300019</v>
      </c>
      <c r="E19" s="10">
        <v>1.6752741878651671</v>
      </c>
      <c r="F19" s="10">
        <v>11.38</v>
      </c>
      <c r="G19" s="10">
        <v>9.3699999999999992</v>
      </c>
      <c r="H19" s="10">
        <v>9.6769893810814425E-2</v>
      </c>
      <c r="I19" s="10">
        <v>15.968037752830027</v>
      </c>
      <c r="J19" s="10">
        <v>11.68493095020342</v>
      </c>
      <c r="K19" s="10">
        <v>2.23</v>
      </c>
      <c r="L19" s="10">
        <v>1.0182</v>
      </c>
      <c r="M19" s="10">
        <v>2.7799999999999998E-2</v>
      </c>
      <c r="N19" s="10">
        <v>0.14410000000000001</v>
      </c>
      <c r="O19" s="10">
        <v>96.9</v>
      </c>
      <c r="Q19" s="10"/>
      <c r="R19" s="10"/>
      <c r="S19" s="10"/>
      <c r="T19" s="10"/>
      <c r="U19" s="10"/>
      <c r="V19" s="10"/>
      <c r="W19" s="10"/>
      <c r="X19" s="10"/>
      <c r="Y19" s="10"/>
      <c r="Z19" s="10"/>
      <c r="AA19" s="10"/>
    </row>
    <row r="20" spans="2:27" x14ac:dyDescent="0.35">
      <c r="B20" s="19">
        <v>7423</v>
      </c>
      <c r="C20" s="19" t="s">
        <v>169</v>
      </c>
      <c r="D20" s="9">
        <v>43.727008052997732</v>
      </c>
      <c r="E20" s="10">
        <v>1.5064864875832118</v>
      </c>
      <c r="F20" s="10">
        <v>10.81</v>
      </c>
      <c r="G20" s="10">
        <v>10.31</v>
      </c>
      <c r="H20" s="10">
        <v>0.11324476829430845</v>
      </c>
      <c r="I20" s="10">
        <v>15.803218905350908</v>
      </c>
      <c r="J20" s="10">
        <v>11.78861268001889</v>
      </c>
      <c r="K20" s="10">
        <v>2.1</v>
      </c>
      <c r="L20" s="10">
        <v>1.0237000000000001</v>
      </c>
      <c r="M20" s="10">
        <v>2.2100000000000002E-2</v>
      </c>
      <c r="N20" s="10">
        <v>4.65E-2</v>
      </c>
      <c r="O20" s="10">
        <v>97.832700000000003</v>
      </c>
      <c r="Q20" s="10"/>
      <c r="R20" s="10"/>
      <c r="S20" s="10"/>
      <c r="T20" s="10"/>
      <c r="U20" s="10"/>
      <c r="V20" s="10"/>
      <c r="W20" s="10"/>
      <c r="X20" s="10"/>
      <c r="Y20" s="10"/>
      <c r="Z20" s="10"/>
      <c r="AA20" s="10"/>
    </row>
    <row r="21" spans="2:27" x14ac:dyDescent="0.35">
      <c r="B21" s="19">
        <v>7423</v>
      </c>
      <c r="C21" s="19" t="s">
        <v>268</v>
      </c>
      <c r="D21" s="9">
        <v>43.845269061930793</v>
      </c>
      <c r="E21" s="10">
        <v>1.6664972274505057</v>
      </c>
      <c r="F21" s="10">
        <v>11.13</v>
      </c>
      <c r="G21" s="10">
        <v>8.98</v>
      </c>
      <c r="H21" s="10">
        <v>3.3909450393211006E-2</v>
      </c>
      <c r="I21" s="10">
        <v>16.355846805722074</v>
      </c>
      <c r="J21" s="10">
        <v>11.89229440983436</v>
      </c>
      <c r="K21" s="10">
        <v>2.0699999999999998</v>
      </c>
      <c r="L21" s="10">
        <v>1.077</v>
      </c>
      <c r="M21" s="10">
        <v>6.9599999999999995E-2</v>
      </c>
      <c r="N21" s="10">
        <v>0.1507</v>
      </c>
      <c r="O21" s="10">
        <v>97.830799999999996</v>
      </c>
      <c r="Q21" s="10"/>
      <c r="R21" s="10"/>
      <c r="S21" s="10"/>
      <c r="T21" s="10"/>
      <c r="U21" s="10"/>
      <c r="V21" s="10"/>
      <c r="W21" s="10"/>
      <c r="X21" s="10"/>
      <c r="Y21" s="10"/>
      <c r="Z21" s="10"/>
      <c r="AA21" s="10"/>
    </row>
    <row r="22" spans="2:27" x14ac:dyDescent="0.35">
      <c r="B22" s="19">
        <v>7423</v>
      </c>
      <c r="C22" s="19" t="s">
        <v>170</v>
      </c>
      <c r="D22" s="9">
        <v>43.204688596876736</v>
      </c>
      <c r="E22" s="10">
        <v>1.5547597698638509</v>
      </c>
      <c r="F22" s="10">
        <v>11.26</v>
      </c>
      <c r="G22" s="10">
        <v>9.73</v>
      </c>
      <c r="H22" s="10">
        <v>9.3730839294441731E-2</v>
      </c>
      <c r="I22" s="10">
        <v>15.919561621218524</v>
      </c>
      <c r="J22" s="10">
        <v>11.68493095020342</v>
      </c>
      <c r="K22" s="10">
        <v>2.19</v>
      </c>
      <c r="L22" s="10">
        <v>1.0629999999999999</v>
      </c>
      <c r="M22" s="10">
        <v>5.5399999999999998E-2</v>
      </c>
      <c r="N22" s="10">
        <v>0.1368</v>
      </c>
      <c r="O22" s="10">
        <v>97.464100000000002</v>
      </c>
      <c r="Q22" s="10"/>
      <c r="R22" s="10"/>
      <c r="S22" s="10"/>
      <c r="T22" s="10"/>
      <c r="U22" s="10"/>
      <c r="V22" s="10"/>
      <c r="W22" s="10"/>
      <c r="X22" s="10"/>
      <c r="Y22" s="10"/>
      <c r="Z22" s="10"/>
      <c r="AA22" s="10"/>
    </row>
    <row r="23" spans="2:27" x14ac:dyDescent="0.35">
      <c r="B23" s="19">
        <v>7423</v>
      </c>
      <c r="C23" s="19">
        <v>10</v>
      </c>
      <c r="D23" s="9">
        <v>42.406426786578599</v>
      </c>
      <c r="E23" s="10">
        <v>1.6730236851947409</v>
      </c>
      <c r="F23" s="10">
        <v>11.74</v>
      </c>
      <c r="G23" s="10">
        <v>10.1</v>
      </c>
      <c r="H23" s="10">
        <v>9.9888923446039016E-2</v>
      </c>
      <c r="I23" s="10">
        <v>15.376628947169655</v>
      </c>
      <c r="J23" s="10">
        <v>11.871558063871264</v>
      </c>
      <c r="K23" s="10">
        <v>2.14</v>
      </c>
      <c r="L23" s="10">
        <v>0.91679999999999995</v>
      </c>
      <c r="M23" s="10">
        <v>4.3900000000000002E-2</v>
      </c>
      <c r="N23" s="10">
        <v>1.46E-2</v>
      </c>
      <c r="O23" s="10">
        <v>96.906999999999996</v>
      </c>
      <c r="Q23" s="10"/>
      <c r="R23" s="10"/>
      <c r="S23" s="10"/>
      <c r="T23" s="10"/>
      <c r="U23" s="10"/>
      <c r="V23" s="10"/>
      <c r="W23" s="10"/>
      <c r="X23" s="10"/>
      <c r="Y23" s="10"/>
      <c r="Z23" s="10"/>
      <c r="AA23" s="10"/>
    </row>
    <row r="24" spans="2:27" x14ac:dyDescent="0.35">
      <c r="B24" s="19">
        <v>7423</v>
      </c>
      <c r="C24" s="19" t="s">
        <v>269</v>
      </c>
      <c r="D24" s="9">
        <v>41.903817498613108</v>
      </c>
      <c r="E24" s="10">
        <v>1.7602306636737513</v>
      </c>
      <c r="F24" s="10">
        <v>12.57</v>
      </c>
      <c r="G24" s="10">
        <v>13.43</v>
      </c>
      <c r="H24" s="10">
        <v>0.16386901852756922</v>
      </c>
      <c r="I24" s="10">
        <v>12.603794218991521</v>
      </c>
      <c r="J24" s="10">
        <v>11.404990279701652</v>
      </c>
      <c r="K24" s="10">
        <v>2.31</v>
      </c>
      <c r="L24" s="10">
        <v>0.95740000000000003</v>
      </c>
      <c r="M24" s="10">
        <v>1.0500000000000001E-2</v>
      </c>
      <c r="N24" s="10">
        <v>3.7199999999999997E-2</v>
      </c>
      <c r="O24" s="10">
        <v>97.604399999999998</v>
      </c>
      <c r="Q24" s="10"/>
      <c r="R24" s="10"/>
      <c r="S24" s="10"/>
      <c r="T24" s="10"/>
      <c r="U24" s="10"/>
      <c r="V24" s="10"/>
      <c r="W24" s="10"/>
      <c r="X24" s="10"/>
      <c r="Y24" s="10"/>
      <c r="Z24" s="10"/>
      <c r="AA24" s="10"/>
    </row>
    <row r="25" spans="2:27" x14ac:dyDescent="0.35">
      <c r="B25" s="19">
        <v>7423</v>
      </c>
      <c r="C25" s="19" t="s">
        <v>270</v>
      </c>
      <c r="D25" s="9">
        <v>44.081791079796901</v>
      </c>
      <c r="E25" s="10">
        <v>1.3469258482500035</v>
      </c>
      <c r="F25" s="10">
        <v>10.74</v>
      </c>
      <c r="G25" s="10">
        <v>9.93</v>
      </c>
      <c r="H25" s="10">
        <v>0.11148531567956636</v>
      </c>
      <c r="I25" s="10">
        <v>15.929256847540822</v>
      </c>
      <c r="J25" s="10">
        <v>11.539776528461763</v>
      </c>
      <c r="K25" s="10">
        <v>2.0699999999999998</v>
      </c>
      <c r="L25" s="10">
        <v>0.99</v>
      </c>
      <c r="M25" s="10"/>
      <c r="N25" s="10">
        <v>1.29E-2</v>
      </c>
      <c r="O25" s="10">
        <v>97.369299999999996</v>
      </c>
      <c r="Q25" s="10"/>
      <c r="R25" s="10"/>
      <c r="S25" s="10"/>
      <c r="T25" s="10"/>
      <c r="U25" s="10"/>
      <c r="V25" s="10"/>
      <c r="W25" s="10"/>
      <c r="X25" s="10"/>
      <c r="Y25" s="10"/>
      <c r="Z25" s="10"/>
      <c r="AA25" s="10"/>
    </row>
    <row r="26" spans="2:27" x14ac:dyDescent="0.35">
      <c r="B26" s="19">
        <v>7423</v>
      </c>
      <c r="C26" s="19" t="s">
        <v>271</v>
      </c>
      <c r="D26" s="9">
        <v>43.372225026198564</v>
      </c>
      <c r="E26" s="10">
        <v>1.3965494321328984</v>
      </c>
      <c r="F26" s="10">
        <v>11.69</v>
      </c>
      <c r="G26" s="10">
        <v>11.52</v>
      </c>
      <c r="H26" s="10">
        <v>0.14619451726129648</v>
      </c>
      <c r="I26" s="10">
        <v>14.358630183328033</v>
      </c>
      <c r="J26" s="10">
        <v>11.467199317590934</v>
      </c>
      <c r="K26" s="10">
        <v>2.16</v>
      </c>
      <c r="L26" s="10">
        <v>1.1385000000000001</v>
      </c>
      <c r="M26" s="10">
        <v>4.5999999999999999E-2</v>
      </c>
      <c r="N26" s="10">
        <v>4.3799999999999999E-2</v>
      </c>
      <c r="O26" s="10">
        <v>97.902299999999997</v>
      </c>
      <c r="Q26" s="10"/>
      <c r="R26" s="10"/>
      <c r="S26" s="10"/>
      <c r="T26" s="10"/>
      <c r="U26" s="10"/>
      <c r="V26" s="10"/>
      <c r="W26" s="10"/>
      <c r="X26" s="10"/>
      <c r="Y26" s="10"/>
      <c r="Z26" s="10"/>
      <c r="AA26" s="10"/>
    </row>
    <row r="27" spans="2:27" x14ac:dyDescent="0.35">
      <c r="B27" s="19">
        <v>7423</v>
      </c>
      <c r="C27" s="19" t="s">
        <v>272</v>
      </c>
      <c r="D27" s="9">
        <v>44.209907172807711</v>
      </c>
      <c r="E27" s="10">
        <v>1.378207835368926</v>
      </c>
      <c r="F27" s="10">
        <v>10.72</v>
      </c>
      <c r="G27" s="10">
        <v>8.93</v>
      </c>
      <c r="H27" s="10">
        <v>9.2371262273959226E-2</v>
      </c>
      <c r="I27" s="10">
        <v>16.704874953324918</v>
      </c>
      <c r="J27" s="10">
        <v>11.798980853000439</v>
      </c>
      <c r="K27" s="10">
        <v>2.13</v>
      </c>
      <c r="L27" s="10">
        <v>1.0273000000000001</v>
      </c>
      <c r="M27" s="10">
        <v>6.4600000000000005E-2</v>
      </c>
      <c r="N27" s="10">
        <v>7.4399999999999994E-2</v>
      </c>
      <c r="O27" s="10">
        <v>97.756600000000006</v>
      </c>
      <c r="Q27" s="10"/>
      <c r="R27" s="10"/>
      <c r="S27" s="10"/>
      <c r="T27" s="10"/>
      <c r="U27" s="10"/>
      <c r="V27" s="10"/>
      <c r="W27" s="10"/>
      <c r="X27" s="10"/>
      <c r="Y27" s="10"/>
      <c r="Z27" s="10"/>
      <c r="AA27" s="10"/>
    </row>
    <row r="28" spans="2:27" x14ac:dyDescent="0.35">
      <c r="B28" s="19">
        <v>7423</v>
      </c>
      <c r="C28" s="19" t="s">
        <v>273</v>
      </c>
      <c r="D28" s="9">
        <v>42.780919981533273</v>
      </c>
      <c r="E28" s="10">
        <v>1.5944811419968712</v>
      </c>
      <c r="F28" s="10">
        <v>11.87</v>
      </c>
      <c r="G28" s="10">
        <v>9.75</v>
      </c>
      <c r="H28" s="10">
        <v>0.10036877415915049</v>
      </c>
      <c r="I28" s="10">
        <v>15.512362115681873</v>
      </c>
      <c r="J28" s="10">
        <v>11.809349025981984</v>
      </c>
      <c r="K28" s="10">
        <v>2.15</v>
      </c>
      <c r="L28" s="10">
        <v>1.0780000000000001</v>
      </c>
      <c r="M28" s="10">
        <v>0.107</v>
      </c>
      <c r="N28" s="10">
        <v>4.24E-2</v>
      </c>
      <c r="O28" s="10">
        <v>97.34</v>
      </c>
      <c r="Q28" s="10"/>
      <c r="R28" s="10"/>
      <c r="S28" s="10"/>
      <c r="T28" s="10"/>
      <c r="U28" s="10"/>
      <c r="V28" s="10"/>
      <c r="W28" s="10"/>
      <c r="X28" s="10"/>
      <c r="Y28" s="10"/>
      <c r="Z28" s="10"/>
      <c r="AA28" s="10"/>
    </row>
    <row r="29" spans="2:27" x14ac:dyDescent="0.35">
      <c r="B29" s="19">
        <v>7423</v>
      </c>
      <c r="C29" s="19" t="s">
        <v>118</v>
      </c>
      <c r="D29" s="9">
        <v>44.998313899028091</v>
      </c>
      <c r="E29" s="10">
        <v>1.376745008633149</v>
      </c>
      <c r="F29" s="10">
        <v>10.11</v>
      </c>
      <c r="G29" s="10">
        <v>8.5299999999999994</v>
      </c>
      <c r="H29" s="10">
        <v>0.10076864975341006</v>
      </c>
      <c r="I29" s="10">
        <v>17.218721948406881</v>
      </c>
      <c r="J29" s="10">
        <v>11.353149414793917</v>
      </c>
      <c r="K29" s="10">
        <v>2.09</v>
      </c>
      <c r="L29" s="10">
        <v>0.88790000000000002</v>
      </c>
      <c r="M29" s="10">
        <v>4.3700000000000003E-2</v>
      </c>
      <c r="N29" s="10"/>
      <c r="O29" s="10">
        <v>97.381100000000004</v>
      </c>
      <c r="Q29" s="10"/>
      <c r="R29" s="10"/>
      <c r="S29" s="10"/>
      <c r="T29" s="10"/>
      <c r="U29" s="10"/>
      <c r="V29" s="10"/>
      <c r="W29" s="10"/>
      <c r="X29" s="10"/>
      <c r="Y29" s="10"/>
      <c r="Z29" s="10"/>
      <c r="AA29" s="10"/>
    </row>
    <row r="30" spans="2:27" x14ac:dyDescent="0.35">
      <c r="B30" s="19">
        <v>7423</v>
      </c>
      <c r="C30" s="19" t="s">
        <v>142</v>
      </c>
      <c r="D30" s="9">
        <v>42.958311494932865</v>
      </c>
      <c r="E30" s="10">
        <v>1.7269232241514454</v>
      </c>
      <c r="F30" s="10">
        <v>11.5</v>
      </c>
      <c r="G30" s="10">
        <v>9.3000000000000007</v>
      </c>
      <c r="H30" s="10">
        <v>0.12564091171635491</v>
      </c>
      <c r="I30" s="10">
        <v>15.851695036962415</v>
      </c>
      <c r="J30" s="10">
        <v>11.830085371945078</v>
      </c>
      <c r="K30" s="10">
        <v>2.2200000000000002</v>
      </c>
      <c r="L30" s="10">
        <v>1.0303</v>
      </c>
      <c r="M30" s="10">
        <v>7.9200000000000007E-2</v>
      </c>
      <c r="N30" s="10">
        <v>0.10539999999999999</v>
      </c>
      <c r="O30" s="10">
        <v>97.276799999999994</v>
      </c>
      <c r="Q30" s="10"/>
      <c r="R30" s="10"/>
      <c r="S30" s="10"/>
      <c r="T30" s="10"/>
      <c r="U30" s="10"/>
      <c r="V30" s="10"/>
      <c r="W30" s="10"/>
      <c r="X30" s="10"/>
      <c r="Y30" s="10"/>
      <c r="Z30" s="10"/>
      <c r="AA30" s="10"/>
    </row>
    <row r="31" spans="2:27" x14ac:dyDescent="0.35">
      <c r="B31" s="19">
        <v>7423</v>
      </c>
      <c r="C31" s="19" t="s">
        <v>121</v>
      </c>
      <c r="D31" s="9">
        <v>45.175705412427682</v>
      </c>
      <c r="E31" s="10">
        <v>1.2798608686713064</v>
      </c>
      <c r="F31" s="10">
        <v>10.45</v>
      </c>
      <c r="G31" s="10">
        <v>7.19</v>
      </c>
      <c r="H31" s="10">
        <v>6.8378726618385399E-2</v>
      </c>
      <c r="I31" s="10">
        <v>17.373845569563699</v>
      </c>
      <c r="J31" s="10">
        <v>11.633090085295686</v>
      </c>
      <c r="K31" s="10">
        <v>1.99</v>
      </c>
      <c r="L31" s="10">
        <v>1.1191</v>
      </c>
      <c r="M31" s="10">
        <v>4.3099999999999999E-2</v>
      </c>
      <c r="N31" s="10">
        <v>4.4299999999999999E-2</v>
      </c>
      <c r="O31" s="10">
        <v>97.039500000000004</v>
      </c>
      <c r="Q31" s="10"/>
      <c r="R31" s="10"/>
      <c r="S31" s="10"/>
      <c r="T31" s="10"/>
      <c r="U31" s="10"/>
      <c r="V31" s="10"/>
      <c r="W31" s="10"/>
      <c r="X31" s="10"/>
      <c r="Y31" s="10"/>
      <c r="Z31" s="10"/>
      <c r="AA31" s="10"/>
    </row>
    <row r="32" spans="2:27" x14ac:dyDescent="0.35">
      <c r="B32" s="19">
        <v>7423</v>
      </c>
      <c r="C32" s="19" t="s">
        <v>122</v>
      </c>
      <c r="D32" s="9">
        <v>42.46555729104513</v>
      </c>
      <c r="E32" s="10">
        <v>1.6919279076263201</v>
      </c>
      <c r="F32" s="10">
        <v>11.79</v>
      </c>
      <c r="G32" s="10">
        <v>9.56</v>
      </c>
      <c r="H32" s="10">
        <v>0.15547163104811837</v>
      </c>
      <c r="I32" s="10">
        <v>15.570533473615678</v>
      </c>
      <c r="J32" s="10">
        <v>11.767876334055796</v>
      </c>
      <c r="K32" s="10">
        <v>2.1800000000000002</v>
      </c>
      <c r="L32" s="10">
        <v>1.0780000000000001</v>
      </c>
      <c r="M32" s="10">
        <v>2.18E-2</v>
      </c>
      <c r="N32" s="10">
        <v>7.7799999999999994E-2</v>
      </c>
      <c r="O32" s="10">
        <v>96.905699999999996</v>
      </c>
      <c r="Q32" s="10"/>
      <c r="R32" s="10"/>
      <c r="S32" s="10"/>
      <c r="T32" s="10"/>
      <c r="U32" s="10"/>
      <c r="V32" s="10"/>
      <c r="W32" s="10"/>
      <c r="X32" s="10"/>
      <c r="Y32" s="10"/>
      <c r="Z32" s="10"/>
      <c r="AA32" s="10"/>
    </row>
    <row r="33" spans="2:27" x14ac:dyDescent="0.35">
      <c r="B33" s="19">
        <v>7423</v>
      </c>
      <c r="C33" s="19" t="s">
        <v>242</v>
      </c>
      <c r="D33" s="9">
        <v>42.268455609490033</v>
      </c>
      <c r="E33" s="10">
        <v>1.7818354893098416</v>
      </c>
      <c r="F33" s="10">
        <v>12.07</v>
      </c>
      <c r="G33" s="10">
        <v>9.73</v>
      </c>
      <c r="H33" s="10">
        <v>0.10532723152796909</v>
      </c>
      <c r="I33" s="10">
        <v>15.48327643671497</v>
      </c>
      <c r="J33" s="10">
        <v>11.923398928779001</v>
      </c>
      <c r="K33" s="10">
        <v>2.21</v>
      </c>
      <c r="L33" s="10">
        <v>0.98760000000000003</v>
      </c>
      <c r="M33" s="10">
        <v>6.9099999999999995E-2</v>
      </c>
      <c r="N33" s="10">
        <v>6.13E-2</v>
      </c>
      <c r="O33" s="10">
        <v>97.203299999999999</v>
      </c>
      <c r="Q33" s="10"/>
      <c r="R33" s="10"/>
      <c r="S33" s="10"/>
      <c r="T33" s="10"/>
      <c r="U33" s="10"/>
      <c r="V33" s="10"/>
      <c r="W33" s="10"/>
      <c r="X33" s="10"/>
      <c r="Y33" s="10"/>
      <c r="Z33" s="10"/>
      <c r="AA33" s="10"/>
    </row>
    <row r="34" spans="2:27" x14ac:dyDescent="0.35">
      <c r="B34" s="22">
        <v>7423</v>
      </c>
      <c r="C34" s="22" t="s">
        <v>243</v>
      </c>
      <c r="D34" s="8">
        <v>42.90903607454409</v>
      </c>
      <c r="E34" s="2">
        <v>1.8584651052378494</v>
      </c>
      <c r="F34" s="2">
        <v>11.61</v>
      </c>
      <c r="G34" s="2">
        <v>9.24</v>
      </c>
      <c r="H34" s="2">
        <v>9.501044119607234E-2</v>
      </c>
      <c r="I34" s="2">
        <v>15.657790510516389</v>
      </c>
      <c r="J34" s="2">
        <v>11.840453544926625</v>
      </c>
      <c r="K34" s="2">
        <v>2.2599999999999998</v>
      </c>
      <c r="L34" s="2">
        <v>0.99829999999999997</v>
      </c>
      <c r="M34" s="2">
        <v>1.47E-2</v>
      </c>
      <c r="N34" s="2">
        <v>2.3599999999999999E-2</v>
      </c>
      <c r="O34" s="2">
        <v>97.027100000000004</v>
      </c>
      <c r="Q34" s="10"/>
      <c r="R34" s="10"/>
      <c r="S34" s="10"/>
      <c r="T34" s="10"/>
      <c r="U34" s="10"/>
      <c r="V34" s="10"/>
      <c r="W34" s="10"/>
      <c r="X34" s="10"/>
      <c r="Y34" s="10"/>
      <c r="Z34" s="10"/>
      <c r="AA34" s="10"/>
    </row>
    <row r="35" spans="2:27" x14ac:dyDescent="0.35">
      <c r="B35" s="19" t="s">
        <v>400</v>
      </c>
      <c r="C35" s="19" t="s">
        <v>258</v>
      </c>
      <c r="D35" s="9">
        <v>41.834831910068829</v>
      </c>
      <c r="E35" s="10">
        <v>2.2279976437218103</v>
      </c>
      <c r="F35" s="10">
        <v>12.46</v>
      </c>
      <c r="G35" s="10">
        <v>12.59</v>
      </c>
      <c r="H35" s="10">
        <v>0.17242635624472388</v>
      </c>
      <c r="I35" s="10">
        <v>13.098250761428881</v>
      </c>
      <c r="J35" s="10">
        <v>11.560512874424857</v>
      </c>
      <c r="K35" s="10">
        <v>2.72</v>
      </c>
      <c r="L35" s="10">
        <v>0.51170000000000004</v>
      </c>
      <c r="M35" s="10"/>
      <c r="N35" s="10">
        <v>4.1799999999999997E-2</v>
      </c>
      <c r="O35" s="10">
        <v>97.629199999999997</v>
      </c>
      <c r="Q35" s="10"/>
      <c r="R35" s="10"/>
      <c r="S35" s="10"/>
      <c r="T35" s="10"/>
      <c r="U35" s="10"/>
      <c r="V35" s="10"/>
      <c r="W35" s="10"/>
      <c r="X35" s="10"/>
      <c r="Y35" s="10"/>
      <c r="Z35" s="10"/>
      <c r="AA35" s="10"/>
    </row>
    <row r="36" spans="2:27" x14ac:dyDescent="0.35">
      <c r="B36" s="19" t="s">
        <v>400</v>
      </c>
      <c r="C36" s="19" t="s">
        <v>259</v>
      </c>
      <c r="D36" s="9">
        <v>43.687587716686714</v>
      </c>
      <c r="E36" s="10">
        <v>1.634765139797498</v>
      </c>
      <c r="F36" s="10">
        <v>11.64</v>
      </c>
      <c r="G36" s="10">
        <v>9.27</v>
      </c>
      <c r="H36" s="10">
        <v>8.3174123605989247E-2</v>
      </c>
      <c r="I36" s="10">
        <v>16.103770921342242</v>
      </c>
      <c r="J36" s="10">
        <v>11.436094798646293</v>
      </c>
      <c r="K36" s="10">
        <v>2.15</v>
      </c>
      <c r="L36" s="10">
        <v>0.61140000000000005</v>
      </c>
      <c r="M36" s="10"/>
      <c r="N36" s="10">
        <v>0.06</v>
      </c>
      <c r="O36" s="10">
        <v>97.258300000000006</v>
      </c>
      <c r="Q36" s="10"/>
      <c r="R36" s="10"/>
      <c r="S36" s="10"/>
      <c r="T36" s="10"/>
      <c r="U36" s="10"/>
      <c r="V36" s="10"/>
      <c r="W36" s="10"/>
      <c r="X36" s="10"/>
      <c r="Y36" s="10"/>
      <c r="Z36" s="10"/>
      <c r="AA36" s="10"/>
    </row>
    <row r="37" spans="2:27" x14ac:dyDescent="0.35">
      <c r="B37" s="19" t="s">
        <v>400</v>
      </c>
      <c r="C37" s="19" t="s">
        <v>260</v>
      </c>
      <c r="D37" s="9">
        <v>42.642948804444714</v>
      </c>
      <c r="E37" s="10">
        <v>1.5510464404576481</v>
      </c>
      <c r="F37" s="10">
        <v>12.76</v>
      </c>
      <c r="G37" s="10">
        <v>12.52</v>
      </c>
      <c r="H37" s="10">
        <v>0.13803705513840139</v>
      </c>
      <c r="I37" s="10">
        <v>13.456974135354026</v>
      </c>
      <c r="J37" s="10">
        <v>11.809349025981984</v>
      </c>
      <c r="K37" s="10">
        <v>2.1800000000000002</v>
      </c>
      <c r="L37" s="10">
        <v>0.58509999999999995</v>
      </c>
      <c r="M37" s="10"/>
      <c r="N37" s="10">
        <v>4.8800000000000003E-2</v>
      </c>
      <c r="O37" s="10">
        <v>98.185000000000002</v>
      </c>
      <c r="Q37" s="10"/>
      <c r="R37" s="10"/>
      <c r="S37" s="10"/>
      <c r="T37" s="10"/>
      <c r="U37" s="10"/>
      <c r="V37" s="10"/>
      <c r="W37" s="10"/>
      <c r="X37" s="10"/>
      <c r="Y37" s="10"/>
      <c r="Z37" s="10"/>
      <c r="AA37" s="10"/>
    </row>
    <row r="38" spans="2:27" x14ac:dyDescent="0.35">
      <c r="B38" s="19" t="s">
        <v>400</v>
      </c>
      <c r="C38" s="19" t="s">
        <v>261</v>
      </c>
      <c r="D38" s="9">
        <v>43.667877548531209</v>
      </c>
      <c r="E38" s="10">
        <v>1.6881020530865958</v>
      </c>
      <c r="F38" s="10">
        <v>11.89</v>
      </c>
      <c r="G38" s="10">
        <v>9.2200000000000006</v>
      </c>
      <c r="H38" s="10">
        <v>0.10844626116319368</v>
      </c>
      <c r="I38" s="10">
        <v>15.997123431796931</v>
      </c>
      <c r="J38" s="10">
        <v>11.487935663554028</v>
      </c>
      <c r="K38" s="10">
        <v>2.2999999999999998</v>
      </c>
      <c r="L38" s="10">
        <v>0.63939999999999997</v>
      </c>
      <c r="M38" s="10">
        <v>1.7399999999999999E-2</v>
      </c>
      <c r="N38" s="10">
        <v>0.11650000000000001</v>
      </c>
      <c r="O38" s="10">
        <v>97.709199999999996</v>
      </c>
      <c r="Q38" s="10"/>
      <c r="R38" s="10"/>
      <c r="S38" s="10"/>
      <c r="T38" s="10"/>
      <c r="U38" s="10"/>
      <c r="V38" s="10"/>
      <c r="W38" s="10"/>
      <c r="X38" s="10"/>
      <c r="Y38" s="10"/>
      <c r="Z38" s="10"/>
      <c r="AA38" s="10"/>
    </row>
    <row r="39" spans="2:27" x14ac:dyDescent="0.35">
      <c r="B39" s="19" t="s">
        <v>400</v>
      </c>
      <c r="C39" s="19" t="s">
        <v>262</v>
      </c>
      <c r="D39" s="9">
        <v>43.303239437654277</v>
      </c>
      <c r="E39" s="10">
        <v>1.7780096347701173</v>
      </c>
      <c r="F39" s="10">
        <v>12.03</v>
      </c>
      <c r="G39" s="10">
        <v>9.3800000000000008</v>
      </c>
      <c r="H39" s="10">
        <v>7.2617407917536778E-2</v>
      </c>
      <c r="I39" s="10">
        <v>15.890475942251619</v>
      </c>
      <c r="J39" s="10">
        <v>11.373885760757013</v>
      </c>
      <c r="K39" s="10">
        <v>2.2999999999999998</v>
      </c>
      <c r="L39" s="10">
        <v>0.55759999999999998</v>
      </c>
      <c r="M39" s="10"/>
      <c r="N39" s="10">
        <v>9.01E-2</v>
      </c>
      <c r="O39" s="10">
        <v>97.328599999999994</v>
      </c>
      <c r="Q39" s="10"/>
      <c r="R39" s="10"/>
      <c r="S39" s="10"/>
      <c r="T39" s="10"/>
      <c r="U39" s="10"/>
      <c r="V39" s="10"/>
      <c r="W39" s="10"/>
      <c r="X39" s="10"/>
      <c r="Y39" s="10"/>
      <c r="Z39" s="10"/>
      <c r="AA39" s="10"/>
    </row>
    <row r="40" spans="2:27" x14ac:dyDescent="0.35">
      <c r="B40" s="19" t="s">
        <v>400</v>
      </c>
      <c r="C40" s="19" t="s">
        <v>263</v>
      </c>
      <c r="D40" s="9">
        <v>41.67715056482475</v>
      </c>
      <c r="E40" s="10">
        <v>1.9466848099185512</v>
      </c>
      <c r="F40" s="10">
        <v>12.81</v>
      </c>
      <c r="G40" s="10">
        <v>12.18</v>
      </c>
      <c r="H40" s="10">
        <v>0.13619762740480743</v>
      </c>
      <c r="I40" s="10">
        <v>13.767221377667662</v>
      </c>
      <c r="J40" s="10">
        <v>11.270204030941541</v>
      </c>
      <c r="K40" s="10">
        <v>2.42</v>
      </c>
      <c r="L40" s="10">
        <v>0.50170000000000003</v>
      </c>
      <c r="M40" s="10">
        <v>3.78E-2</v>
      </c>
      <c r="N40" s="10"/>
      <c r="O40" s="10">
        <v>97.213499999999996</v>
      </c>
      <c r="Q40" s="10"/>
      <c r="R40" s="10"/>
      <c r="S40" s="10"/>
      <c r="T40" s="10"/>
      <c r="U40" s="10"/>
      <c r="V40" s="10"/>
      <c r="W40" s="10"/>
      <c r="X40" s="10"/>
      <c r="Y40" s="10"/>
      <c r="Z40" s="10"/>
      <c r="AA40" s="10"/>
    </row>
    <row r="41" spans="2:27" x14ac:dyDescent="0.35">
      <c r="B41" s="19" t="s">
        <v>400</v>
      </c>
      <c r="C41" s="19">
        <v>4</v>
      </c>
      <c r="D41" s="9">
        <v>43.332804689887539</v>
      </c>
      <c r="E41" s="10">
        <v>1.6348776649310193</v>
      </c>
      <c r="F41" s="10">
        <v>12.01</v>
      </c>
      <c r="G41" s="10">
        <v>9.02</v>
      </c>
      <c r="H41" s="10">
        <v>8.7812680499400192E-2</v>
      </c>
      <c r="I41" s="10">
        <v>16.006818658119233</v>
      </c>
      <c r="J41" s="10">
        <v>11.508672009517122</v>
      </c>
      <c r="K41" s="10">
        <v>2.2400000000000002</v>
      </c>
      <c r="L41" s="10">
        <v>0.69689999999999996</v>
      </c>
      <c r="M41" s="10">
        <v>7.7999999999999996E-3</v>
      </c>
      <c r="N41" s="10">
        <v>0.13420000000000001</v>
      </c>
      <c r="O41" s="10">
        <v>97.2517</v>
      </c>
      <c r="Q41" s="10"/>
      <c r="R41" s="10"/>
      <c r="S41" s="10"/>
      <c r="T41" s="10"/>
      <c r="U41" s="10"/>
      <c r="V41" s="10"/>
      <c r="W41" s="10"/>
      <c r="X41" s="10"/>
      <c r="Y41" s="10"/>
      <c r="Z41" s="10"/>
      <c r="AA41" s="10"/>
    </row>
    <row r="42" spans="2:27" x14ac:dyDescent="0.35">
      <c r="B42" s="19" t="s">
        <v>400</v>
      </c>
      <c r="C42" s="19">
        <v>5</v>
      </c>
      <c r="D42" s="9">
        <v>43.0371521675549</v>
      </c>
      <c r="E42" s="10">
        <v>1.8324717993944282</v>
      </c>
      <c r="F42" s="10">
        <v>12.66</v>
      </c>
      <c r="G42" s="10">
        <v>9.52</v>
      </c>
      <c r="H42" s="10">
        <v>6.7738925667570088E-2</v>
      </c>
      <c r="I42" s="10">
        <v>15.619009605227184</v>
      </c>
      <c r="J42" s="10">
        <v>11.55014470144331</v>
      </c>
      <c r="K42" s="10">
        <v>2.35</v>
      </c>
      <c r="L42" s="10">
        <v>0.68859999999999999</v>
      </c>
      <c r="M42" s="10">
        <v>5.9200000000000003E-2</v>
      </c>
      <c r="N42" s="10">
        <v>6.7699999999999996E-2</v>
      </c>
      <c r="O42" s="10">
        <v>97.978800000000007</v>
      </c>
      <c r="Q42" s="10"/>
      <c r="R42" s="10"/>
      <c r="S42" s="10"/>
      <c r="T42" s="10"/>
      <c r="U42" s="10"/>
      <c r="V42" s="10"/>
      <c r="W42" s="10"/>
      <c r="X42" s="10"/>
      <c r="Y42" s="10"/>
      <c r="Z42" s="10"/>
      <c r="AA42" s="10"/>
    </row>
    <row r="43" spans="2:27" x14ac:dyDescent="0.35">
      <c r="B43" s="19" t="s">
        <v>400</v>
      </c>
      <c r="C43" s="19" t="s">
        <v>175</v>
      </c>
      <c r="D43" s="9">
        <v>43.391935194354076</v>
      </c>
      <c r="E43" s="10">
        <v>1.7405387653075231</v>
      </c>
      <c r="F43" s="10">
        <v>12.14</v>
      </c>
      <c r="G43" s="10">
        <v>10.75</v>
      </c>
      <c r="H43" s="10">
        <v>0.15179277558093038</v>
      </c>
      <c r="I43" s="10">
        <v>14.824001046798488</v>
      </c>
      <c r="J43" s="10">
        <v>11.778244507037343</v>
      </c>
      <c r="K43" s="10">
        <v>2.2200000000000002</v>
      </c>
      <c r="L43" s="10">
        <v>0.47810000000000002</v>
      </c>
      <c r="M43" s="10">
        <v>2.98E-2</v>
      </c>
      <c r="N43" s="10">
        <v>0.111</v>
      </c>
      <c r="O43" s="10">
        <v>98.145600000000002</v>
      </c>
      <c r="Q43" s="10"/>
      <c r="R43" s="10"/>
      <c r="S43" s="10"/>
      <c r="T43" s="10"/>
      <c r="U43" s="10"/>
      <c r="V43" s="10"/>
      <c r="W43" s="10"/>
      <c r="X43" s="10"/>
      <c r="Y43" s="10"/>
      <c r="Z43" s="10"/>
      <c r="AA43" s="10"/>
    </row>
    <row r="44" spans="2:27" x14ac:dyDescent="0.35">
      <c r="B44" s="19" t="s">
        <v>400</v>
      </c>
      <c r="C44" s="19" t="s">
        <v>176</v>
      </c>
      <c r="D44" s="9">
        <v>42.160049684634728</v>
      </c>
      <c r="E44" s="10">
        <v>1.8498006699567089</v>
      </c>
      <c r="F44" s="10">
        <v>12.9</v>
      </c>
      <c r="G44" s="10">
        <v>11.99</v>
      </c>
      <c r="H44" s="10">
        <v>0.14459501488425824</v>
      </c>
      <c r="I44" s="10">
        <v>13.825392735601469</v>
      </c>
      <c r="J44" s="10">
        <v>11.622721912314139</v>
      </c>
      <c r="K44" s="10">
        <v>2.42</v>
      </c>
      <c r="L44" s="10">
        <v>0.5615</v>
      </c>
      <c r="M44" s="10">
        <v>3.7600000000000001E-2</v>
      </c>
      <c r="N44" s="10">
        <v>6.6100000000000006E-2</v>
      </c>
      <c r="O44" s="10">
        <v>98.049899999999994</v>
      </c>
      <c r="Q44" s="10"/>
      <c r="R44" s="10"/>
      <c r="S44" s="10"/>
      <c r="T44" s="10"/>
      <c r="U44" s="10"/>
      <c r="V44" s="10"/>
      <c r="W44" s="10"/>
      <c r="X44" s="10"/>
      <c r="Y44" s="10"/>
      <c r="Z44" s="10"/>
      <c r="AA44" s="10"/>
    </row>
    <row r="45" spans="2:27" x14ac:dyDescent="0.35">
      <c r="B45" s="19" t="s">
        <v>400</v>
      </c>
      <c r="C45" s="19">
        <v>7</v>
      </c>
      <c r="D45" s="9">
        <v>42.150194600556979</v>
      </c>
      <c r="E45" s="10">
        <v>1.6840511482798288</v>
      </c>
      <c r="F45" s="10">
        <v>12.69</v>
      </c>
      <c r="G45" s="10">
        <v>12.34</v>
      </c>
      <c r="H45" s="10">
        <v>0.14675434309325988</v>
      </c>
      <c r="I45" s="10">
        <v>13.854478414568371</v>
      </c>
      <c r="J45" s="10">
        <v>11.591617393369498</v>
      </c>
      <c r="K45" s="10">
        <v>2.29</v>
      </c>
      <c r="L45" s="10">
        <v>0.52300000000000002</v>
      </c>
      <c r="M45" s="10">
        <v>7.4999999999999997E-3</v>
      </c>
      <c r="N45" s="10"/>
      <c r="O45" s="10">
        <v>97.770600000000002</v>
      </c>
      <c r="Q45" s="10"/>
      <c r="R45" s="10"/>
      <c r="S45" s="10"/>
      <c r="T45" s="10"/>
      <c r="U45" s="10"/>
      <c r="V45" s="10"/>
      <c r="W45" s="10"/>
      <c r="X45" s="10"/>
      <c r="Y45" s="10"/>
      <c r="Z45" s="10"/>
      <c r="AA45" s="10"/>
    </row>
    <row r="46" spans="2:27" x14ac:dyDescent="0.35">
      <c r="B46" s="19" t="s">
        <v>400</v>
      </c>
      <c r="C46" s="19" t="s">
        <v>264</v>
      </c>
      <c r="D46" s="9">
        <v>42.100919180168198</v>
      </c>
      <c r="E46" s="10">
        <v>1.7436894690461198</v>
      </c>
      <c r="F46" s="10">
        <v>13.01</v>
      </c>
      <c r="G46" s="10">
        <v>12.75</v>
      </c>
      <c r="H46" s="10">
        <v>0.16250944150708668</v>
      </c>
      <c r="I46" s="10">
        <v>13.156422119362688</v>
      </c>
      <c r="J46" s="10">
        <v>11.736771815111155</v>
      </c>
      <c r="K46" s="10">
        <v>2.29</v>
      </c>
      <c r="L46" s="10">
        <v>0.59909999999999997</v>
      </c>
      <c r="M46" s="10"/>
      <c r="N46" s="10">
        <v>6.93E-2</v>
      </c>
      <c r="O46" s="10">
        <v>98.081299999999999</v>
      </c>
      <c r="Q46" s="10"/>
      <c r="R46" s="10"/>
      <c r="S46" s="10"/>
      <c r="T46" s="10"/>
      <c r="U46" s="10"/>
      <c r="V46" s="10"/>
      <c r="W46" s="10"/>
      <c r="X46" s="10"/>
      <c r="Y46" s="10"/>
      <c r="Z46" s="10"/>
      <c r="AA46" s="10"/>
    </row>
    <row r="47" spans="2:27" x14ac:dyDescent="0.35">
      <c r="B47" s="19" t="s">
        <v>400</v>
      </c>
      <c r="C47" s="19" t="s">
        <v>265</v>
      </c>
      <c r="D47" s="9">
        <v>40.632511652582743</v>
      </c>
      <c r="E47" s="10">
        <v>1.6524315857603424</v>
      </c>
      <c r="F47" s="10">
        <v>14.64</v>
      </c>
      <c r="G47" s="10">
        <v>13.01</v>
      </c>
      <c r="H47" s="10">
        <v>0.1907406584618119</v>
      </c>
      <c r="I47" s="10">
        <v>12.148118581843367</v>
      </c>
      <c r="J47" s="10">
        <v>11.798980853000439</v>
      </c>
      <c r="K47" s="10">
        <v>2.2200000000000002</v>
      </c>
      <c r="L47" s="10">
        <v>0.73160000000000003</v>
      </c>
      <c r="M47" s="10">
        <v>1.1299999999999999E-2</v>
      </c>
      <c r="N47" s="10">
        <v>6.1899999999999997E-2</v>
      </c>
      <c r="O47" s="10">
        <v>97.521900000000002</v>
      </c>
      <c r="Q47" s="10"/>
      <c r="R47" s="10"/>
      <c r="S47" s="10"/>
      <c r="T47" s="10"/>
      <c r="U47" s="10"/>
      <c r="V47" s="10"/>
      <c r="W47" s="10"/>
      <c r="X47" s="10"/>
      <c r="Y47" s="10"/>
      <c r="Z47" s="10"/>
      <c r="AA47" s="10"/>
    </row>
    <row r="48" spans="2:27" x14ac:dyDescent="0.35">
      <c r="B48" s="19" t="s">
        <v>400</v>
      </c>
      <c r="C48" s="19">
        <v>9</v>
      </c>
      <c r="D48" s="9">
        <v>41.608164976280463</v>
      </c>
      <c r="E48" s="10">
        <v>1.6640216745130367</v>
      </c>
      <c r="F48" s="10">
        <v>13.45</v>
      </c>
      <c r="G48" s="10">
        <v>12.28</v>
      </c>
      <c r="H48" s="10">
        <v>0.13651752788021504</v>
      </c>
      <c r="I48" s="10">
        <v>13.35032664580871</v>
      </c>
      <c r="J48" s="10">
        <v>11.757508161074249</v>
      </c>
      <c r="K48" s="10">
        <v>2.25</v>
      </c>
      <c r="L48" s="10">
        <v>0.6099</v>
      </c>
      <c r="M48" s="10">
        <v>6.3E-3</v>
      </c>
      <c r="N48" s="10">
        <v>5.1000000000000004E-3</v>
      </c>
      <c r="O48" s="10">
        <v>97.580799999999996</v>
      </c>
      <c r="Q48" s="10"/>
      <c r="R48" s="10"/>
      <c r="S48" s="10"/>
      <c r="T48" s="10"/>
      <c r="U48" s="10"/>
      <c r="V48" s="10"/>
      <c r="W48" s="10"/>
      <c r="X48" s="10"/>
      <c r="Y48" s="10"/>
      <c r="Z48" s="10"/>
      <c r="AA48" s="10"/>
    </row>
    <row r="49" spans="2:27" x14ac:dyDescent="0.35">
      <c r="B49" s="19" t="s">
        <v>400</v>
      </c>
      <c r="C49" s="19" t="s">
        <v>109</v>
      </c>
      <c r="D49" s="9">
        <v>42.997731831243883</v>
      </c>
      <c r="E49" s="10">
        <v>1.8134550518293278</v>
      </c>
      <c r="F49" s="10">
        <v>12.44</v>
      </c>
      <c r="G49" s="10">
        <v>9.94</v>
      </c>
      <c r="H49" s="10">
        <v>8.0774870040431879E-2</v>
      </c>
      <c r="I49" s="10">
        <v>15.405714626136561</v>
      </c>
      <c r="J49" s="10">
        <v>11.498303836535575</v>
      </c>
      <c r="K49" s="10">
        <v>2.2599999999999998</v>
      </c>
      <c r="L49" s="10">
        <v>0.63400000000000001</v>
      </c>
      <c r="M49" s="10">
        <v>1.47E-2</v>
      </c>
      <c r="N49" s="10">
        <v>2.23E-2</v>
      </c>
      <c r="O49" s="10">
        <v>97.633700000000005</v>
      </c>
      <c r="Q49" s="10"/>
      <c r="R49" s="10"/>
      <c r="S49" s="10"/>
      <c r="T49" s="10"/>
      <c r="U49" s="10"/>
      <c r="V49" s="10"/>
      <c r="W49" s="10"/>
      <c r="X49" s="10"/>
      <c r="Y49" s="10"/>
      <c r="Z49" s="10"/>
      <c r="AA49" s="10"/>
    </row>
    <row r="50" spans="2:27" x14ac:dyDescent="0.35">
      <c r="B50" s="19" t="s">
        <v>400</v>
      </c>
      <c r="C50" s="19" t="s">
        <v>110</v>
      </c>
      <c r="D50" s="9">
        <v>42.06149884385718</v>
      </c>
      <c r="E50" s="10">
        <v>1.6738113611293903</v>
      </c>
      <c r="F50" s="10">
        <v>12.54</v>
      </c>
      <c r="G50" s="10">
        <v>12.69</v>
      </c>
      <c r="H50" s="10">
        <v>0.1680277247078687</v>
      </c>
      <c r="I50" s="10">
        <v>13.146726893040388</v>
      </c>
      <c r="J50" s="10">
        <v>11.747139988092702</v>
      </c>
      <c r="K50" s="10">
        <v>2.64</v>
      </c>
      <c r="L50" s="10">
        <v>0.54710000000000003</v>
      </c>
      <c r="M50" s="10">
        <v>5.2400000000000002E-2</v>
      </c>
      <c r="N50" s="10">
        <v>6.4100000000000004E-2</v>
      </c>
      <c r="O50" s="10">
        <v>97.801299999999998</v>
      </c>
      <c r="Q50" s="10"/>
      <c r="R50" s="10"/>
      <c r="S50" s="10"/>
      <c r="T50" s="10"/>
      <c r="U50" s="10"/>
      <c r="V50" s="10"/>
      <c r="W50" s="10"/>
      <c r="X50" s="10"/>
      <c r="Y50" s="10"/>
      <c r="Z50" s="10"/>
      <c r="AA50" s="10"/>
    </row>
    <row r="51" spans="2:27" x14ac:dyDescent="0.35">
      <c r="B51" s="19" t="s">
        <v>400</v>
      </c>
      <c r="C51" s="19">
        <v>11</v>
      </c>
      <c r="D51" s="9">
        <v>42.928746242699603</v>
      </c>
      <c r="E51" s="10">
        <v>1.8904222431578994</v>
      </c>
      <c r="F51" s="10">
        <v>12.26</v>
      </c>
      <c r="G51" s="10">
        <v>9.27</v>
      </c>
      <c r="H51" s="10">
        <v>0.10108855022881771</v>
      </c>
      <c r="I51" s="10">
        <v>15.522057342004175</v>
      </c>
      <c r="J51" s="10">
        <v>11.601985566351043</v>
      </c>
      <c r="K51" s="10">
        <v>2.33</v>
      </c>
      <c r="L51" s="10">
        <v>0.6502</v>
      </c>
      <c r="M51" s="10">
        <v>1.7000000000000001E-2</v>
      </c>
      <c r="N51" s="10">
        <v>5.9200000000000003E-2</v>
      </c>
      <c r="O51" s="10">
        <v>97.152900000000002</v>
      </c>
      <c r="Q51" s="10"/>
      <c r="R51" s="10"/>
      <c r="S51" s="10"/>
      <c r="T51" s="10"/>
      <c r="U51" s="10"/>
      <c r="V51" s="10"/>
      <c r="W51" s="10"/>
      <c r="X51" s="10"/>
      <c r="Y51" s="10"/>
      <c r="Z51" s="10"/>
      <c r="AA51" s="10"/>
    </row>
    <row r="52" spans="2:27" x14ac:dyDescent="0.35">
      <c r="B52" s="19" t="s">
        <v>400</v>
      </c>
      <c r="C52" s="19">
        <v>12</v>
      </c>
      <c r="D52" s="9">
        <v>42.39657170250085</v>
      </c>
      <c r="E52" s="10">
        <v>1.690465080890543</v>
      </c>
      <c r="F52" s="10">
        <v>12.59</v>
      </c>
      <c r="G52" s="10">
        <v>10.96</v>
      </c>
      <c r="H52" s="10">
        <v>0.11812325054427512</v>
      </c>
      <c r="I52" s="10">
        <v>14.290763599071925</v>
      </c>
      <c r="J52" s="10">
        <v>11.519040182498669</v>
      </c>
      <c r="K52" s="10">
        <v>2.23</v>
      </c>
      <c r="L52" s="10">
        <v>0.57469999999999999</v>
      </c>
      <c r="M52" s="10">
        <v>6.4999999999999997E-3</v>
      </c>
      <c r="N52" s="10">
        <v>8.2400000000000001E-2</v>
      </c>
      <c r="O52" s="10">
        <v>96.963700000000003</v>
      </c>
      <c r="Q52" s="10"/>
      <c r="R52" s="10"/>
      <c r="S52" s="10"/>
      <c r="T52" s="10"/>
      <c r="U52" s="10"/>
      <c r="V52" s="10"/>
      <c r="W52" s="10"/>
      <c r="X52" s="10"/>
      <c r="Y52" s="10"/>
      <c r="Z52" s="10"/>
      <c r="AA52" s="10"/>
    </row>
    <row r="53" spans="2:27" x14ac:dyDescent="0.35">
      <c r="B53" s="19" t="s">
        <v>400</v>
      </c>
      <c r="C53" s="19" t="s">
        <v>69</v>
      </c>
      <c r="D53" s="9">
        <v>44.387298686207295</v>
      </c>
      <c r="E53" s="10">
        <v>1.1695862378204291</v>
      </c>
      <c r="F53" s="10">
        <v>10.91</v>
      </c>
      <c r="G53" s="10">
        <v>10.86</v>
      </c>
      <c r="H53" s="10">
        <v>0.14851379570800197</v>
      </c>
      <c r="I53" s="10">
        <v>14.659182199319369</v>
      </c>
      <c r="J53" s="10">
        <v>11.861189890889719</v>
      </c>
      <c r="K53" s="10">
        <v>1.86</v>
      </c>
      <c r="L53" s="10">
        <v>0.41439999999999999</v>
      </c>
      <c r="M53" s="10">
        <v>4.3099999999999999E-2</v>
      </c>
      <c r="N53" s="10">
        <v>6.5000000000000002E-2</v>
      </c>
      <c r="O53" s="10">
        <v>96.977699999999999</v>
      </c>
      <c r="Q53" s="10"/>
      <c r="R53" s="10"/>
      <c r="S53" s="10"/>
      <c r="T53" s="10"/>
      <c r="U53" s="10"/>
      <c r="V53" s="10"/>
      <c r="W53" s="10"/>
      <c r="X53" s="10"/>
      <c r="Y53" s="10"/>
      <c r="Z53" s="10"/>
      <c r="AA53" s="10"/>
    </row>
    <row r="54" spans="2:27" x14ac:dyDescent="0.35">
      <c r="B54" s="19" t="s">
        <v>400</v>
      </c>
      <c r="C54" s="19" t="s">
        <v>70</v>
      </c>
      <c r="D54" s="9">
        <v>41.529324303658427</v>
      </c>
      <c r="E54" s="10">
        <v>1.6787624670043275</v>
      </c>
      <c r="F54" s="10">
        <v>12.77</v>
      </c>
      <c r="G54" s="10">
        <v>13.02</v>
      </c>
      <c r="H54" s="10">
        <v>0.20737548318300972</v>
      </c>
      <c r="I54" s="10">
        <v>12.933431913949761</v>
      </c>
      <c r="J54" s="10">
        <v>11.674562777221873</v>
      </c>
      <c r="K54" s="10">
        <v>2.42</v>
      </c>
      <c r="L54" s="10">
        <v>0.55320000000000003</v>
      </c>
      <c r="M54" s="10"/>
      <c r="N54" s="10">
        <v>1.8700000000000001E-2</v>
      </c>
      <c r="O54" s="10">
        <v>97.273200000000003</v>
      </c>
      <c r="Q54" s="10"/>
      <c r="R54" s="10"/>
      <c r="S54" s="10"/>
      <c r="T54" s="10"/>
      <c r="U54" s="10"/>
      <c r="V54" s="10"/>
      <c r="W54" s="10"/>
      <c r="X54" s="10"/>
      <c r="Y54" s="10"/>
      <c r="Z54" s="10"/>
      <c r="AA54" s="10"/>
    </row>
    <row r="55" spans="2:27" x14ac:dyDescent="0.35">
      <c r="B55" s="19" t="s">
        <v>400</v>
      </c>
      <c r="C55" s="19" t="s">
        <v>242</v>
      </c>
      <c r="D55" s="9">
        <v>43.983240239019359</v>
      </c>
      <c r="E55" s="10">
        <v>1.6956412370325229</v>
      </c>
      <c r="F55" s="10">
        <v>11.47</v>
      </c>
      <c r="G55" s="10">
        <v>9.36</v>
      </c>
      <c r="H55" s="10">
        <v>0.10380770426978274</v>
      </c>
      <c r="I55" s="10">
        <v>15.958342526507726</v>
      </c>
      <c r="J55" s="10">
        <v>11.601985566351043</v>
      </c>
      <c r="K55" s="10">
        <v>2.23</v>
      </c>
      <c r="L55" s="10">
        <v>0.53100000000000003</v>
      </c>
      <c r="M55" s="10">
        <v>3.4200000000000001E-2</v>
      </c>
      <c r="N55" s="10">
        <v>9.2600000000000002E-2</v>
      </c>
      <c r="O55" s="10">
        <v>97.634600000000006</v>
      </c>
      <c r="Q55" s="10"/>
      <c r="R55" s="10"/>
      <c r="S55" s="10"/>
      <c r="T55" s="10"/>
      <c r="U55" s="10"/>
      <c r="V55" s="10"/>
      <c r="W55" s="10"/>
      <c r="X55" s="10"/>
      <c r="Y55" s="10"/>
      <c r="Z55" s="10"/>
      <c r="AA55" s="10"/>
    </row>
    <row r="56" spans="2:27" x14ac:dyDescent="0.35">
      <c r="B56" s="22" t="s">
        <v>400</v>
      </c>
      <c r="C56" s="22" t="s">
        <v>243</v>
      </c>
      <c r="D56" s="8">
        <v>42.258600525412277</v>
      </c>
      <c r="E56" s="2">
        <v>1.879169729805769</v>
      </c>
      <c r="F56" s="2">
        <v>12.65</v>
      </c>
      <c r="G56" s="2">
        <v>11.96</v>
      </c>
      <c r="H56" s="2">
        <v>0.18098369396187855</v>
      </c>
      <c r="I56" s="2">
        <v>13.796307056634566</v>
      </c>
      <c r="J56" s="2">
        <v>11.78861268001889</v>
      </c>
      <c r="K56" s="2">
        <v>2.69</v>
      </c>
      <c r="L56" s="2">
        <v>0.54630000000000001</v>
      </c>
      <c r="M56" s="2">
        <v>2.6700000000000002E-2</v>
      </c>
      <c r="N56" s="2">
        <v>5.8500000000000003E-2</v>
      </c>
      <c r="O56" s="2">
        <v>98.307900000000004</v>
      </c>
      <c r="Q56" s="10"/>
      <c r="R56" s="10"/>
      <c r="S56" s="10"/>
      <c r="T56" s="10"/>
      <c r="U56" s="10"/>
      <c r="V56" s="10"/>
      <c r="W56" s="10"/>
      <c r="X56" s="10"/>
      <c r="Y56" s="10"/>
      <c r="Z56" s="10"/>
      <c r="AA56" s="1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M128"/>
  <sheetViews>
    <sheetView workbookViewId="0">
      <selection activeCell="M4" sqref="M4"/>
    </sheetView>
  </sheetViews>
  <sheetFormatPr defaultRowHeight="15.5" x14ac:dyDescent="0.35"/>
  <cols>
    <col min="1" max="1" width="9.08984375" style="3"/>
    <col min="2" max="2" width="12.453125" style="3" customWidth="1"/>
    <col min="3" max="3" width="11.36328125" style="3" bestFit="1" customWidth="1"/>
    <col min="4" max="34" width="9.08984375" style="3"/>
    <col min="35" max="39" width="9.08984375" style="11"/>
  </cols>
  <sheetData>
    <row r="2" spans="2:28" x14ac:dyDescent="0.35">
      <c r="B2" s="1" t="s">
        <v>392</v>
      </c>
    </row>
    <row r="4" spans="2:28" ht="17.5" x14ac:dyDescent="0.35">
      <c r="B4" s="4" t="s">
        <v>66</v>
      </c>
      <c r="C4" s="2" t="s">
        <v>106</v>
      </c>
      <c r="D4" s="8" t="s">
        <v>47</v>
      </c>
      <c r="E4" s="2" t="s">
        <v>48</v>
      </c>
      <c r="F4" s="2" t="s">
        <v>49</v>
      </c>
      <c r="G4" s="2" t="s">
        <v>58</v>
      </c>
      <c r="H4" s="2" t="s">
        <v>56</v>
      </c>
      <c r="I4" s="2" t="s">
        <v>59</v>
      </c>
      <c r="J4" s="2" t="s">
        <v>51</v>
      </c>
      <c r="K4" s="2" t="s">
        <v>52</v>
      </c>
      <c r="L4" s="2" t="s">
        <v>61</v>
      </c>
      <c r="M4" s="4" t="s">
        <v>401</v>
      </c>
    </row>
    <row r="5" spans="2:28" x14ac:dyDescent="0.35">
      <c r="B5" s="10" t="s">
        <v>17</v>
      </c>
      <c r="C5" s="19">
        <v>1</v>
      </c>
      <c r="D5" s="9">
        <v>60.19</v>
      </c>
      <c r="E5" s="10">
        <v>1.1900000000000001E-2</v>
      </c>
      <c r="F5" s="10">
        <v>24.32</v>
      </c>
      <c r="G5" s="10">
        <v>0.11</v>
      </c>
      <c r="H5" s="10"/>
      <c r="I5" s="10">
        <v>6.27</v>
      </c>
      <c r="J5" s="10">
        <v>7.01</v>
      </c>
      <c r="K5" s="10">
        <v>0.64610000000000001</v>
      </c>
      <c r="L5" s="10">
        <v>98.558700000000002</v>
      </c>
      <c r="M5" s="10">
        <f>I5/56.0774/(I5/56.0774+J5/61.97893856*2)</f>
        <v>0.33078278337410655</v>
      </c>
      <c r="N5" s="10"/>
      <c r="O5" s="10"/>
      <c r="AB5" s="7"/>
    </row>
    <row r="6" spans="2:28" x14ac:dyDescent="0.35">
      <c r="B6" s="10" t="s">
        <v>17</v>
      </c>
      <c r="C6" s="19">
        <v>2</v>
      </c>
      <c r="D6" s="9">
        <v>58.76</v>
      </c>
      <c r="E6" s="10">
        <v>1.06E-2</v>
      </c>
      <c r="F6" s="10">
        <v>25.41</v>
      </c>
      <c r="G6" s="10">
        <v>0.13800000000000001</v>
      </c>
      <c r="H6" s="10">
        <v>1.23E-2</v>
      </c>
      <c r="I6" s="10">
        <v>7.28</v>
      </c>
      <c r="J6" s="10">
        <v>6.72</v>
      </c>
      <c r="K6" s="10">
        <v>0.38650000000000001</v>
      </c>
      <c r="L6" s="10">
        <v>98.717500000000001</v>
      </c>
      <c r="M6" s="10">
        <f t="shared" ref="M6:M69" si="0">I6/56.0774/(I6/56.0774+J6/61.97893856*2)</f>
        <v>0.3744805109615833</v>
      </c>
      <c r="N6" s="10"/>
      <c r="O6" s="10"/>
      <c r="AB6" s="7"/>
    </row>
    <row r="7" spans="2:28" x14ac:dyDescent="0.35">
      <c r="B7" s="10" t="s">
        <v>17</v>
      </c>
      <c r="C7" s="19" t="s">
        <v>181</v>
      </c>
      <c r="D7" s="9">
        <v>55.25</v>
      </c>
      <c r="E7" s="10">
        <v>6.7900000000000002E-2</v>
      </c>
      <c r="F7" s="10">
        <v>26.85</v>
      </c>
      <c r="G7" s="10">
        <v>0.54559999999999997</v>
      </c>
      <c r="H7" s="10">
        <v>3.1E-2</v>
      </c>
      <c r="I7" s="10">
        <v>9.69</v>
      </c>
      <c r="J7" s="10">
        <v>5.43</v>
      </c>
      <c r="K7" s="10">
        <v>0.48880000000000001</v>
      </c>
      <c r="L7" s="10">
        <v>98.353399999999993</v>
      </c>
      <c r="M7" s="10">
        <f t="shared" si="0"/>
        <v>0.49651752100742419</v>
      </c>
      <c r="N7" s="10"/>
      <c r="O7" s="10"/>
      <c r="AB7" s="7"/>
    </row>
    <row r="8" spans="2:28" x14ac:dyDescent="0.35">
      <c r="B8" s="10" t="s">
        <v>17</v>
      </c>
      <c r="C8" s="19" t="s">
        <v>181</v>
      </c>
      <c r="D8" s="9">
        <v>52.36</v>
      </c>
      <c r="E8" s="10">
        <v>2.23E-2</v>
      </c>
      <c r="F8" s="10">
        <v>29.16</v>
      </c>
      <c r="G8" s="10">
        <v>0.45190000000000002</v>
      </c>
      <c r="H8" s="10">
        <v>3.85E-2</v>
      </c>
      <c r="I8" s="10">
        <v>12.31</v>
      </c>
      <c r="J8" s="10">
        <v>4.2</v>
      </c>
      <c r="K8" s="10">
        <v>0.28839999999999999</v>
      </c>
      <c r="L8" s="10">
        <v>98.831100000000006</v>
      </c>
      <c r="M8" s="10">
        <f t="shared" si="0"/>
        <v>0.61827714616221663</v>
      </c>
      <c r="N8" s="10"/>
      <c r="O8" s="10"/>
      <c r="AB8" s="7"/>
    </row>
    <row r="9" spans="2:28" x14ac:dyDescent="0.35">
      <c r="B9" s="10" t="s">
        <v>17</v>
      </c>
      <c r="C9" s="19" t="s">
        <v>182</v>
      </c>
      <c r="D9" s="9">
        <v>51.06</v>
      </c>
      <c r="E9" s="10">
        <v>3.5400000000000001E-2</v>
      </c>
      <c r="F9" s="10">
        <v>29.87</v>
      </c>
      <c r="G9" s="10">
        <v>0.50160000000000005</v>
      </c>
      <c r="H9" s="10">
        <v>3.3700000000000001E-2</v>
      </c>
      <c r="I9" s="10">
        <v>13.12</v>
      </c>
      <c r="J9" s="10">
        <v>3.71</v>
      </c>
      <c r="K9" s="10">
        <v>0.2467</v>
      </c>
      <c r="L9" s="10">
        <v>98.577500000000001</v>
      </c>
      <c r="M9" s="10">
        <f t="shared" si="0"/>
        <v>0.66150774359469466</v>
      </c>
      <c r="N9" s="10"/>
      <c r="O9" s="10"/>
      <c r="AB9" s="7"/>
    </row>
    <row r="10" spans="2:28" x14ac:dyDescent="0.35">
      <c r="B10" s="10" t="s">
        <v>17</v>
      </c>
      <c r="C10" s="19">
        <v>4</v>
      </c>
      <c r="D10" s="9">
        <v>57.97</v>
      </c>
      <c r="E10" s="10"/>
      <c r="F10" s="10">
        <v>25.42</v>
      </c>
      <c r="G10" s="10">
        <v>0.30680000000000002</v>
      </c>
      <c r="H10" s="10">
        <v>2.3199999999999998E-2</v>
      </c>
      <c r="I10" s="10">
        <v>7.78</v>
      </c>
      <c r="J10" s="10">
        <v>6.34</v>
      </c>
      <c r="K10" s="10">
        <v>0.6109</v>
      </c>
      <c r="L10" s="10">
        <v>98.450999999999993</v>
      </c>
      <c r="M10" s="10">
        <f t="shared" si="0"/>
        <v>0.40410063384864231</v>
      </c>
      <c r="N10" s="10"/>
      <c r="O10" s="10"/>
      <c r="AB10" s="7"/>
    </row>
    <row r="11" spans="2:28" x14ac:dyDescent="0.35">
      <c r="B11" s="10" t="s">
        <v>17</v>
      </c>
      <c r="C11" s="19" t="s">
        <v>125</v>
      </c>
      <c r="D11" s="9">
        <v>59.75</v>
      </c>
      <c r="E11" s="10">
        <v>1.5900000000000001E-2</v>
      </c>
      <c r="F11" s="10">
        <v>24.85</v>
      </c>
      <c r="G11" s="10">
        <v>6.6600000000000006E-2</v>
      </c>
      <c r="H11" s="10"/>
      <c r="I11" s="10">
        <v>6.74</v>
      </c>
      <c r="J11" s="10">
        <v>6.82</v>
      </c>
      <c r="K11" s="10">
        <v>0.50609999999999999</v>
      </c>
      <c r="L11" s="10">
        <v>98.748599999999996</v>
      </c>
      <c r="M11" s="10">
        <f t="shared" si="0"/>
        <v>0.35322688417140174</v>
      </c>
      <c r="N11" s="10"/>
      <c r="O11" s="10"/>
      <c r="AB11" s="7"/>
    </row>
    <row r="12" spans="2:28" x14ac:dyDescent="0.35">
      <c r="B12" s="10" t="s">
        <v>17</v>
      </c>
      <c r="C12" s="19" t="s">
        <v>184</v>
      </c>
      <c r="D12" s="9">
        <v>57.06</v>
      </c>
      <c r="E12" s="10">
        <v>2.2800000000000001E-2</v>
      </c>
      <c r="F12" s="10">
        <v>26.35</v>
      </c>
      <c r="G12" s="10">
        <v>0.12</v>
      </c>
      <c r="H12" s="10"/>
      <c r="I12" s="10">
        <v>8.51</v>
      </c>
      <c r="J12" s="10">
        <v>5.88</v>
      </c>
      <c r="K12" s="10">
        <v>0.39879999999999999</v>
      </c>
      <c r="L12" s="10">
        <v>98.341700000000003</v>
      </c>
      <c r="M12" s="10">
        <f t="shared" si="0"/>
        <v>0.44438106233772179</v>
      </c>
      <c r="N12" s="10"/>
      <c r="O12" s="10"/>
      <c r="AB12" s="7"/>
    </row>
    <row r="13" spans="2:28" x14ac:dyDescent="0.35">
      <c r="B13" s="10" t="s">
        <v>17</v>
      </c>
      <c r="C13" s="19" t="s">
        <v>175</v>
      </c>
      <c r="D13" s="9">
        <v>57.99</v>
      </c>
      <c r="E13" s="10">
        <v>1.0800000000000001E-2</v>
      </c>
      <c r="F13" s="10">
        <v>25.51</v>
      </c>
      <c r="G13" s="10">
        <v>0.12989999999999999</v>
      </c>
      <c r="H13" s="10">
        <v>1.06E-2</v>
      </c>
      <c r="I13" s="10">
        <v>7.68</v>
      </c>
      <c r="J13" s="10">
        <v>6.39</v>
      </c>
      <c r="K13" s="10">
        <v>0.46500000000000002</v>
      </c>
      <c r="L13" s="10">
        <v>98.186400000000006</v>
      </c>
      <c r="M13" s="10">
        <f t="shared" si="0"/>
        <v>0.39910392461681077</v>
      </c>
      <c r="N13" s="10"/>
      <c r="O13" s="10"/>
      <c r="AB13" s="7"/>
    </row>
    <row r="14" spans="2:28" x14ac:dyDescent="0.35">
      <c r="B14" s="10" t="s">
        <v>17</v>
      </c>
      <c r="C14" s="19" t="s">
        <v>176</v>
      </c>
      <c r="D14" s="9">
        <v>58.19</v>
      </c>
      <c r="E14" s="10">
        <v>5.4800000000000001E-2</v>
      </c>
      <c r="F14" s="10">
        <v>24.38</v>
      </c>
      <c r="G14" s="10">
        <v>0.58879999999999999</v>
      </c>
      <c r="H14" s="10">
        <v>4.0099999999999997E-2</v>
      </c>
      <c r="I14" s="10">
        <v>7.15</v>
      </c>
      <c r="J14" s="10">
        <v>6.54</v>
      </c>
      <c r="K14" s="10">
        <v>0.85029999999999994</v>
      </c>
      <c r="L14" s="10">
        <v>97.7941</v>
      </c>
      <c r="M14" s="10">
        <f t="shared" si="0"/>
        <v>0.37662218840569289</v>
      </c>
      <c r="N14" s="10"/>
      <c r="O14" s="10"/>
      <c r="AB14" s="7"/>
    </row>
    <row r="15" spans="2:28" x14ac:dyDescent="0.35">
      <c r="B15" s="10" t="s">
        <v>17</v>
      </c>
      <c r="C15" s="19">
        <v>7</v>
      </c>
      <c r="D15" s="9">
        <v>60.25</v>
      </c>
      <c r="E15" s="10">
        <v>7.3000000000000001E-3</v>
      </c>
      <c r="F15" s="10">
        <v>24.54</v>
      </c>
      <c r="G15" s="10">
        <v>0.1159</v>
      </c>
      <c r="H15" s="10"/>
      <c r="I15" s="10">
        <v>6.22</v>
      </c>
      <c r="J15" s="10">
        <v>7.07</v>
      </c>
      <c r="K15" s="10">
        <v>0.49330000000000002</v>
      </c>
      <c r="L15" s="10">
        <v>98.696600000000004</v>
      </c>
      <c r="M15" s="10">
        <f t="shared" si="0"/>
        <v>0.32713407090398761</v>
      </c>
      <c r="N15" s="10"/>
      <c r="O15" s="10"/>
      <c r="AB15" s="7"/>
    </row>
    <row r="16" spans="2:28" x14ac:dyDescent="0.35">
      <c r="B16" s="10" t="s">
        <v>17</v>
      </c>
      <c r="C16" s="19">
        <v>8</v>
      </c>
      <c r="D16" s="9">
        <v>55.97</v>
      </c>
      <c r="E16" s="10">
        <v>1.47E-2</v>
      </c>
      <c r="F16" s="10">
        <v>27.13</v>
      </c>
      <c r="G16" s="10">
        <v>0.24990000000000001</v>
      </c>
      <c r="H16" s="10">
        <v>1.24E-2</v>
      </c>
      <c r="I16" s="10">
        <v>9.5399999999999991</v>
      </c>
      <c r="J16" s="10">
        <v>5.46</v>
      </c>
      <c r="K16" s="10">
        <v>0.4405</v>
      </c>
      <c r="L16" s="10">
        <v>98.817599999999999</v>
      </c>
      <c r="M16" s="10">
        <f t="shared" si="0"/>
        <v>0.49124071187171131</v>
      </c>
      <c r="N16" s="10"/>
      <c r="O16" s="10"/>
      <c r="AB16" s="7"/>
    </row>
    <row r="17" spans="2:28" x14ac:dyDescent="0.35">
      <c r="B17" s="10" t="s">
        <v>17</v>
      </c>
      <c r="C17" s="19" t="s">
        <v>169</v>
      </c>
      <c r="D17" s="9">
        <v>58.96</v>
      </c>
      <c r="E17" s="10">
        <v>9.9000000000000008E-3</v>
      </c>
      <c r="F17" s="10">
        <v>25.36</v>
      </c>
      <c r="G17" s="10">
        <v>0.13189999999999999</v>
      </c>
      <c r="H17" s="10">
        <v>3.5000000000000001E-3</v>
      </c>
      <c r="I17" s="10">
        <v>7.24</v>
      </c>
      <c r="J17" s="10">
        <v>6.66</v>
      </c>
      <c r="K17" s="10">
        <v>0.37909999999999999</v>
      </c>
      <c r="L17" s="10">
        <v>98.744500000000002</v>
      </c>
      <c r="M17" s="10">
        <f t="shared" si="0"/>
        <v>0.37529111838081747</v>
      </c>
      <c r="N17" s="10"/>
      <c r="O17" s="10"/>
      <c r="AB17" s="7"/>
    </row>
    <row r="18" spans="2:28" x14ac:dyDescent="0.35">
      <c r="B18" s="10" t="s">
        <v>17</v>
      </c>
      <c r="C18" s="19" t="s">
        <v>140</v>
      </c>
      <c r="D18" s="9">
        <v>54.91</v>
      </c>
      <c r="E18" s="10">
        <v>7.7999999999999996E-3</v>
      </c>
      <c r="F18" s="10">
        <v>27.99</v>
      </c>
      <c r="G18" s="10">
        <v>0.27779999999999999</v>
      </c>
      <c r="H18" s="10">
        <v>1.9E-2</v>
      </c>
      <c r="I18" s="10">
        <v>10.53</v>
      </c>
      <c r="J18" s="10">
        <v>5.0599999999999996</v>
      </c>
      <c r="K18" s="10">
        <v>0.26550000000000001</v>
      </c>
      <c r="L18" s="10">
        <v>99.060100000000006</v>
      </c>
      <c r="M18" s="10">
        <f t="shared" si="0"/>
        <v>0.53488732014553686</v>
      </c>
      <c r="N18" s="10"/>
      <c r="O18" s="10"/>
      <c r="AB18" s="7"/>
    </row>
    <row r="19" spans="2:28" x14ac:dyDescent="0.35">
      <c r="B19" s="10" t="s">
        <v>17</v>
      </c>
      <c r="C19" s="19" t="s">
        <v>147</v>
      </c>
      <c r="D19" s="9">
        <v>55.55</v>
      </c>
      <c r="E19" s="10">
        <v>1.0500000000000001E-2</v>
      </c>
      <c r="F19" s="10">
        <v>27.87</v>
      </c>
      <c r="G19" s="10">
        <v>0.216</v>
      </c>
      <c r="H19" s="10">
        <v>3.3799999999999997E-2</v>
      </c>
      <c r="I19" s="10">
        <v>10.17</v>
      </c>
      <c r="J19" s="10">
        <v>5.15</v>
      </c>
      <c r="K19" s="10">
        <v>0.37559999999999999</v>
      </c>
      <c r="L19" s="10">
        <v>99.376000000000005</v>
      </c>
      <c r="M19" s="10">
        <f t="shared" si="0"/>
        <v>0.52182613629226293</v>
      </c>
      <c r="N19" s="10"/>
      <c r="O19" s="10"/>
      <c r="AB19" s="7"/>
    </row>
    <row r="20" spans="2:28" x14ac:dyDescent="0.35">
      <c r="B20" s="10" t="s">
        <v>17</v>
      </c>
      <c r="C20" s="19">
        <v>10</v>
      </c>
      <c r="D20" s="9">
        <v>49.51</v>
      </c>
      <c r="E20" s="10">
        <v>2.9899999999999999E-2</v>
      </c>
      <c r="F20" s="10">
        <v>30.59</v>
      </c>
      <c r="G20" s="10">
        <v>0.49099999999999999</v>
      </c>
      <c r="H20" s="10">
        <v>6.5500000000000003E-2</v>
      </c>
      <c r="I20" s="10">
        <v>14.3</v>
      </c>
      <c r="J20" s="10">
        <v>3.12</v>
      </c>
      <c r="K20" s="10">
        <v>0.27589999999999998</v>
      </c>
      <c r="L20" s="10">
        <v>98.382400000000004</v>
      </c>
      <c r="M20" s="10">
        <f t="shared" si="0"/>
        <v>0.7169415903087234</v>
      </c>
      <c r="N20" s="10"/>
      <c r="O20" s="10"/>
      <c r="AB20" s="7"/>
    </row>
    <row r="21" spans="2:28" x14ac:dyDescent="0.35">
      <c r="B21" s="10" t="s">
        <v>17</v>
      </c>
      <c r="C21" s="19" t="s">
        <v>111</v>
      </c>
      <c r="D21" s="9">
        <v>55.19</v>
      </c>
      <c r="E21" s="10">
        <v>3.7900000000000003E-2</v>
      </c>
      <c r="F21" s="10">
        <v>27.13</v>
      </c>
      <c r="G21" s="10">
        <v>0.43609999999999999</v>
      </c>
      <c r="H21" s="10">
        <v>3.1300000000000001E-2</v>
      </c>
      <c r="I21" s="10">
        <v>9.8800000000000008</v>
      </c>
      <c r="J21" s="10">
        <v>5.34</v>
      </c>
      <c r="K21" s="10">
        <v>0.40379999999999999</v>
      </c>
      <c r="L21" s="10">
        <v>98.449200000000005</v>
      </c>
      <c r="M21" s="10">
        <f t="shared" si="0"/>
        <v>0.50555012842988956</v>
      </c>
      <c r="N21" s="10"/>
      <c r="O21" s="10"/>
      <c r="AB21" s="7"/>
    </row>
    <row r="22" spans="2:28" x14ac:dyDescent="0.35">
      <c r="B22" s="10" t="s">
        <v>17</v>
      </c>
      <c r="C22" s="19" t="s">
        <v>275</v>
      </c>
      <c r="D22" s="9">
        <v>53.72</v>
      </c>
      <c r="E22" s="10">
        <v>3.6700000000000003E-2</v>
      </c>
      <c r="F22" s="10">
        <v>28.05</v>
      </c>
      <c r="G22" s="10">
        <v>0.49719999999999998</v>
      </c>
      <c r="H22" s="10">
        <v>3.5999999999999997E-2</v>
      </c>
      <c r="I22" s="10">
        <v>11.18</v>
      </c>
      <c r="J22" s="10">
        <v>4.66</v>
      </c>
      <c r="K22" s="10">
        <v>0.34670000000000001</v>
      </c>
      <c r="L22" s="10">
        <v>98.526600000000002</v>
      </c>
      <c r="M22" s="10">
        <f t="shared" si="0"/>
        <v>0.57004275331621013</v>
      </c>
      <c r="N22" s="10"/>
      <c r="O22" s="10"/>
      <c r="AB22" s="7"/>
    </row>
    <row r="23" spans="2:28" x14ac:dyDescent="0.35">
      <c r="B23" s="10" t="s">
        <v>17</v>
      </c>
      <c r="C23" s="19" t="s">
        <v>276</v>
      </c>
      <c r="D23" s="9">
        <v>53.82</v>
      </c>
      <c r="E23" s="10">
        <v>4.8800000000000003E-2</v>
      </c>
      <c r="F23" s="10">
        <v>28.24</v>
      </c>
      <c r="G23" s="10">
        <v>0.66669999999999996</v>
      </c>
      <c r="H23" s="10">
        <v>4.6199999999999998E-2</v>
      </c>
      <c r="I23" s="10">
        <v>11.24</v>
      </c>
      <c r="J23" s="10">
        <v>4.6900000000000004</v>
      </c>
      <c r="K23" s="10">
        <v>0.376</v>
      </c>
      <c r="L23" s="10">
        <v>99.127799999999993</v>
      </c>
      <c r="M23" s="10">
        <f t="shared" si="0"/>
        <v>0.56978176816862858</v>
      </c>
      <c r="N23" s="10"/>
      <c r="O23" s="10"/>
      <c r="AB23" s="7"/>
    </row>
    <row r="24" spans="2:28" x14ac:dyDescent="0.35">
      <c r="B24" s="10" t="s">
        <v>17</v>
      </c>
      <c r="C24" s="19">
        <v>12</v>
      </c>
      <c r="D24" s="9">
        <v>59.1</v>
      </c>
      <c r="E24" s="10">
        <v>1.26E-2</v>
      </c>
      <c r="F24" s="10">
        <v>24.67</v>
      </c>
      <c r="G24" s="10">
        <v>0.1303</v>
      </c>
      <c r="H24" s="10">
        <v>2.47E-2</v>
      </c>
      <c r="I24" s="10">
        <v>6.76</v>
      </c>
      <c r="J24" s="10">
        <v>6.75</v>
      </c>
      <c r="K24" s="10">
        <v>0.79069999999999996</v>
      </c>
      <c r="L24" s="10">
        <v>98.238299999999995</v>
      </c>
      <c r="M24" s="10">
        <f t="shared" si="0"/>
        <v>0.35626666656298578</v>
      </c>
      <c r="N24" s="10"/>
      <c r="O24" s="10"/>
      <c r="AB24" s="7"/>
    </row>
    <row r="25" spans="2:28" x14ac:dyDescent="0.35">
      <c r="B25" s="10" t="s">
        <v>17</v>
      </c>
      <c r="C25" s="19">
        <v>13</v>
      </c>
      <c r="D25" s="9">
        <v>54.94</v>
      </c>
      <c r="E25" s="10">
        <v>4.7199999999999999E-2</v>
      </c>
      <c r="F25" s="10">
        <v>27.32</v>
      </c>
      <c r="G25" s="10">
        <v>0.41570000000000001</v>
      </c>
      <c r="H25" s="10">
        <v>1.9E-2</v>
      </c>
      <c r="I25" s="10">
        <v>10.19</v>
      </c>
      <c r="J25" s="10">
        <v>5.09</v>
      </c>
      <c r="K25" s="10">
        <v>0.46360000000000001</v>
      </c>
      <c r="L25" s="10">
        <v>98.485500000000002</v>
      </c>
      <c r="M25" s="10">
        <f t="shared" si="0"/>
        <v>0.52523942538952206</v>
      </c>
      <c r="N25" s="10"/>
      <c r="O25" s="10"/>
      <c r="AB25" s="7"/>
    </row>
    <row r="26" spans="2:28" x14ac:dyDescent="0.35">
      <c r="B26" s="10" t="s">
        <v>17</v>
      </c>
      <c r="C26" s="19" t="s">
        <v>277</v>
      </c>
      <c r="D26" s="9">
        <v>57.2</v>
      </c>
      <c r="E26" s="10">
        <v>5.5599999999999997E-2</v>
      </c>
      <c r="F26" s="10">
        <v>26.16</v>
      </c>
      <c r="G26" s="10">
        <v>0.4395</v>
      </c>
      <c r="H26" s="10">
        <v>2.8000000000000001E-2</v>
      </c>
      <c r="I26" s="10">
        <v>8.49</v>
      </c>
      <c r="J26" s="10">
        <v>5.91</v>
      </c>
      <c r="K26" s="10">
        <v>0.58430000000000004</v>
      </c>
      <c r="L26" s="10">
        <v>98.867500000000007</v>
      </c>
      <c r="M26" s="10">
        <f t="shared" si="0"/>
        <v>0.44254434973056139</v>
      </c>
      <c r="N26" s="10"/>
      <c r="O26" s="10"/>
      <c r="AB26" s="7"/>
    </row>
    <row r="27" spans="2:28" x14ac:dyDescent="0.35">
      <c r="B27" s="10" t="s">
        <v>17</v>
      </c>
      <c r="C27" s="19" t="s">
        <v>278</v>
      </c>
      <c r="D27" s="9">
        <v>51.32</v>
      </c>
      <c r="E27" s="10">
        <v>4.2599999999999999E-2</v>
      </c>
      <c r="F27" s="10">
        <v>30.08</v>
      </c>
      <c r="G27" s="10">
        <v>0.35899999999999999</v>
      </c>
      <c r="H27" s="10"/>
      <c r="I27" s="10">
        <v>13.09</v>
      </c>
      <c r="J27" s="10">
        <v>3.65</v>
      </c>
      <c r="K27" s="10">
        <v>0.2455</v>
      </c>
      <c r="L27" s="10">
        <v>98.787199999999999</v>
      </c>
      <c r="M27" s="10">
        <f t="shared" si="0"/>
        <v>0.66463889002179599</v>
      </c>
      <c r="N27" s="10"/>
      <c r="O27" s="10"/>
      <c r="AB27" s="7"/>
    </row>
    <row r="28" spans="2:28" x14ac:dyDescent="0.35">
      <c r="B28" s="10" t="s">
        <v>17</v>
      </c>
      <c r="C28" s="19">
        <v>15</v>
      </c>
      <c r="D28" s="9">
        <v>56.71</v>
      </c>
      <c r="E28" s="10">
        <v>7.6E-3</v>
      </c>
      <c r="F28" s="10">
        <v>26.62</v>
      </c>
      <c r="G28" s="10">
        <v>0.23430000000000001</v>
      </c>
      <c r="H28" s="10">
        <v>1.35E-2</v>
      </c>
      <c r="I28" s="10">
        <v>8.8699999999999992</v>
      </c>
      <c r="J28" s="10">
        <v>5.76</v>
      </c>
      <c r="K28" s="10">
        <v>0.44219999999999998</v>
      </c>
      <c r="L28" s="10">
        <v>98.657700000000006</v>
      </c>
      <c r="M28" s="10">
        <f t="shared" si="0"/>
        <v>0.45975025343022008</v>
      </c>
      <c r="N28" s="10"/>
      <c r="O28" s="10"/>
      <c r="AB28" s="7"/>
    </row>
    <row r="29" spans="2:28" x14ac:dyDescent="0.35">
      <c r="B29" s="10" t="s">
        <v>17</v>
      </c>
      <c r="C29" s="19">
        <v>16</v>
      </c>
      <c r="D29" s="9">
        <v>60.01</v>
      </c>
      <c r="E29" s="10"/>
      <c r="F29" s="10">
        <v>24.51</v>
      </c>
      <c r="G29" s="10">
        <v>0.14860000000000001</v>
      </c>
      <c r="H29" s="10"/>
      <c r="I29" s="10">
        <v>6.32</v>
      </c>
      <c r="J29" s="10">
        <v>6.97</v>
      </c>
      <c r="K29" s="10">
        <v>0.87439999999999996</v>
      </c>
      <c r="L29" s="10">
        <v>98.836500000000001</v>
      </c>
      <c r="M29" s="10">
        <f t="shared" si="0"/>
        <v>0.33381478042881119</v>
      </c>
      <c r="N29" s="10"/>
      <c r="O29" s="10"/>
      <c r="AB29" s="7"/>
    </row>
    <row r="30" spans="2:28" x14ac:dyDescent="0.35">
      <c r="B30" s="10" t="s">
        <v>17</v>
      </c>
      <c r="C30" s="19" t="s">
        <v>123</v>
      </c>
      <c r="D30" s="9">
        <v>59.44</v>
      </c>
      <c r="E30" s="10">
        <v>1.54E-2</v>
      </c>
      <c r="F30" s="10">
        <v>24.97</v>
      </c>
      <c r="G30" s="10">
        <v>0.128</v>
      </c>
      <c r="H30" s="10"/>
      <c r="I30" s="10">
        <v>6.77</v>
      </c>
      <c r="J30" s="10">
        <v>6.82</v>
      </c>
      <c r="K30" s="10">
        <v>0.5514</v>
      </c>
      <c r="L30" s="10">
        <v>98.694900000000004</v>
      </c>
      <c r="M30" s="10">
        <f t="shared" si="0"/>
        <v>0.35424216174915218</v>
      </c>
      <c r="N30" s="10"/>
      <c r="O30" s="10"/>
      <c r="AB30" s="7"/>
    </row>
    <row r="31" spans="2:28" x14ac:dyDescent="0.35">
      <c r="B31" s="10" t="s">
        <v>17</v>
      </c>
      <c r="C31" s="19" t="s">
        <v>124</v>
      </c>
      <c r="D31" s="9">
        <v>55.18</v>
      </c>
      <c r="E31" s="10">
        <v>7.1099999999999997E-2</v>
      </c>
      <c r="F31" s="10">
        <v>26.84</v>
      </c>
      <c r="G31" s="10">
        <v>0.62319999999999998</v>
      </c>
      <c r="H31" s="10">
        <v>6.5500000000000003E-2</v>
      </c>
      <c r="I31" s="10">
        <v>9.8699999999999992</v>
      </c>
      <c r="J31" s="10">
        <v>5.33</v>
      </c>
      <c r="K31" s="10">
        <v>0.49180000000000001</v>
      </c>
      <c r="L31" s="10">
        <v>98.471599999999995</v>
      </c>
      <c r="M31" s="10">
        <f t="shared" si="0"/>
        <v>0.50576553996078411</v>
      </c>
      <c r="N31" s="10"/>
      <c r="O31" s="10"/>
      <c r="AB31" s="7"/>
    </row>
    <row r="32" spans="2:28" x14ac:dyDescent="0.35">
      <c r="B32" s="10" t="s">
        <v>17</v>
      </c>
      <c r="C32" s="19">
        <v>18</v>
      </c>
      <c r="D32" s="9">
        <v>58.89</v>
      </c>
      <c r="E32" s="10">
        <v>3.44E-2</v>
      </c>
      <c r="F32" s="10">
        <v>24.91</v>
      </c>
      <c r="G32" s="10">
        <v>0.33079999999999998</v>
      </c>
      <c r="H32" s="10">
        <v>2.3300000000000001E-2</v>
      </c>
      <c r="I32" s="10">
        <v>7.1</v>
      </c>
      <c r="J32" s="10">
        <v>6.62</v>
      </c>
      <c r="K32" s="10">
        <v>0.72570000000000001</v>
      </c>
      <c r="L32" s="10">
        <v>98.634200000000007</v>
      </c>
      <c r="M32" s="10">
        <f t="shared" si="0"/>
        <v>0.37213090281978717</v>
      </c>
      <c r="N32" s="10"/>
      <c r="O32" s="10"/>
      <c r="AB32" s="7"/>
    </row>
    <row r="33" spans="2:28" x14ac:dyDescent="0.35">
      <c r="B33" s="10" t="s">
        <v>17</v>
      </c>
      <c r="C33" s="19" t="s">
        <v>69</v>
      </c>
      <c r="D33" s="9">
        <v>60.05</v>
      </c>
      <c r="E33" s="10">
        <v>5.7999999999999996E-3</v>
      </c>
      <c r="F33" s="10">
        <v>25.04</v>
      </c>
      <c r="G33" s="10">
        <v>8.2000000000000003E-2</v>
      </c>
      <c r="H33" s="10">
        <v>6.8999999999999999E-3</v>
      </c>
      <c r="I33" s="10">
        <v>6.65</v>
      </c>
      <c r="J33" s="10">
        <v>6.76</v>
      </c>
      <c r="K33" s="10">
        <v>0.65510000000000002</v>
      </c>
      <c r="L33" s="10">
        <v>99.249799999999993</v>
      </c>
      <c r="M33" s="10">
        <f t="shared" si="0"/>
        <v>0.3521752095386424</v>
      </c>
      <c r="N33" s="10"/>
      <c r="O33" s="10"/>
      <c r="AB33" s="7"/>
    </row>
    <row r="34" spans="2:28" x14ac:dyDescent="0.35">
      <c r="B34" s="10" t="s">
        <v>17</v>
      </c>
      <c r="C34" s="19" t="s">
        <v>279</v>
      </c>
      <c r="D34" s="9">
        <v>54.27</v>
      </c>
      <c r="E34" s="10">
        <v>2.52E-2</v>
      </c>
      <c r="F34" s="10">
        <v>28.13</v>
      </c>
      <c r="G34" s="10">
        <v>0.25669999999999998</v>
      </c>
      <c r="H34" s="10"/>
      <c r="I34" s="10">
        <v>10.82</v>
      </c>
      <c r="J34" s="10">
        <v>4.87</v>
      </c>
      <c r="K34" s="10">
        <v>0.3271</v>
      </c>
      <c r="L34" s="10">
        <v>98.699100000000001</v>
      </c>
      <c r="M34" s="10">
        <f t="shared" si="0"/>
        <v>0.55112492875488595</v>
      </c>
      <c r="N34" s="10"/>
      <c r="O34" s="10"/>
      <c r="AB34" s="7"/>
    </row>
    <row r="35" spans="2:28" x14ac:dyDescent="0.35">
      <c r="B35" s="10" t="s">
        <v>17</v>
      </c>
      <c r="C35" s="19" t="s">
        <v>70</v>
      </c>
      <c r="D35" s="9">
        <v>50.76</v>
      </c>
      <c r="E35" s="10">
        <v>3.4200000000000001E-2</v>
      </c>
      <c r="F35" s="10">
        <v>30.36</v>
      </c>
      <c r="G35" s="10">
        <v>0.63560000000000005</v>
      </c>
      <c r="H35" s="10">
        <v>4.2299999999999997E-2</v>
      </c>
      <c r="I35" s="10">
        <v>13.73</v>
      </c>
      <c r="J35" s="10">
        <v>3.4</v>
      </c>
      <c r="K35" s="10">
        <v>0.18990000000000001</v>
      </c>
      <c r="L35" s="10">
        <v>99.152100000000004</v>
      </c>
      <c r="M35" s="10">
        <f t="shared" si="0"/>
        <v>0.69055651787794492</v>
      </c>
      <c r="N35" s="10"/>
      <c r="O35" s="10"/>
      <c r="AB35" s="7"/>
    </row>
    <row r="36" spans="2:28" x14ac:dyDescent="0.35">
      <c r="B36" s="2" t="s">
        <v>17</v>
      </c>
      <c r="C36" s="22">
        <v>20</v>
      </c>
      <c r="D36" s="8">
        <v>51.99</v>
      </c>
      <c r="E36" s="2">
        <v>1.9E-2</v>
      </c>
      <c r="F36" s="2">
        <v>29.9</v>
      </c>
      <c r="G36" s="2">
        <v>0.32729999999999998</v>
      </c>
      <c r="H36" s="2">
        <v>4.41E-2</v>
      </c>
      <c r="I36" s="2">
        <v>12.8</v>
      </c>
      <c r="J36" s="2">
        <v>3.91</v>
      </c>
      <c r="K36" s="2">
        <v>0.22739999999999999</v>
      </c>
      <c r="L36" s="2">
        <v>99.217799999999997</v>
      </c>
      <c r="M36" s="2">
        <f t="shared" si="0"/>
        <v>0.64401246464049144</v>
      </c>
      <c r="N36" s="10"/>
      <c r="O36" s="10"/>
      <c r="AB36" s="7"/>
    </row>
    <row r="37" spans="2:28" x14ac:dyDescent="0.35">
      <c r="B37" s="10" t="s">
        <v>312</v>
      </c>
      <c r="C37" s="19" t="s">
        <v>73</v>
      </c>
      <c r="D37" s="9">
        <v>49.11</v>
      </c>
      <c r="E37" s="10">
        <v>2.6100000000000002E-2</v>
      </c>
      <c r="F37" s="10">
        <v>30.69</v>
      </c>
      <c r="G37" s="10">
        <v>0.52329999999999999</v>
      </c>
      <c r="H37" s="10">
        <v>5.7799999999999997E-2</v>
      </c>
      <c r="I37" s="10">
        <v>14.52</v>
      </c>
      <c r="J37" s="10">
        <v>3.09</v>
      </c>
      <c r="K37" s="10">
        <v>0.18210000000000001</v>
      </c>
      <c r="L37" s="10">
        <v>98.199399999999997</v>
      </c>
      <c r="M37" s="10">
        <f t="shared" si="0"/>
        <v>0.72197319561111417</v>
      </c>
      <c r="N37" s="10"/>
      <c r="O37" s="10"/>
      <c r="AB37" s="7"/>
    </row>
    <row r="38" spans="2:28" x14ac:dyDescent="0.35">
      <c r="B38" s="10" t="s">
        <v>312</v>
      </c>
      <c r="C38" s="19" t="s">
        <v>74</v>
      </c>
      <c r="D38" s="9">
        <v>52.41</v>
      </c>
      <c r="E38" s="10">
        <v>2.9499999999999998E-2</v>
      </c>
      <c r="F38" s="10">
        <v>27.9</v>
      </c>
      <c r="G38" s="10">
        <v>0.53239999999999998</v>
      </c>
      <c r="H38" s="10">
        <v>5.5100000000000003E-2</v>
      </c>
      <c r="I38" s="10">
        <v>11.59</v>
      </c>
      <c r="J38" s="10">
        <v>4.5</v>
      </c>
      <c r="K38" s="10">
        <v>0.26889999999999997</v>
      </c>
      <c r="L38" s="10">
        <v>97.286000000000001</v>
      </c>
      <c r="M38" s="10">
        <f t="shared" si="0"/>
        <v>0.58733999230413392</v>
      </c>
      <c r="N38" s="10"/>
      <c r="O38" s="10"/>
      <c r="AB38" s="7"/>
    </row>
    <row r="39" spans="2:28" x14ac:dyDescent="0.35">
      <c r="B39" s="10" t="s">
        <v>312</v>
      </c>
      <c r="C39" s="19">
        <v>3</v>
      </c>
      <c r="D39" s="9">
        <v>51.53</v>
      </c>
      <c r="E39" s="10">
        <v>3.7900000000000003E-2</v>
      </c>
      <c r="F39" s="10">
        <v>29.61</v>
      </c>
      <c r="G39" s="10">
        <v>0.54710000000000003</v>
      </c>
      <c r="H39" s="10">
        <v>6.7900000000000002E-2</v>
      </c>
      <c r="I39" s="10">
        <v>12.94</v>
      </c>
      <c r="J39" s="10">
        <v>3.81</v>
      </c>
      <c r="K39" s="10">
        <v>0.158</v>
      </c>
      <c r="L39" s="10">
        <v>98.700999999999993</v>
      </c>
      <c r="M39" s="10">
        <f t="shared" si="0"/>
        <v>0.65240072327230303</v>
      </c>
      <c r="N39" s="10"/>
      <c r="O39" s="10"/>
      <c r="AB39" s="7"/>
    </row>
    <row r="40" spans="2:28" x14ac:dyDescent="0.35">
      <c r="B40" s="10" t="s">
        <v>312</v>
      </c>
      <c r="C40" s="19" t="s">
        <v>167</v>
      </c>
      <c r="D40" s="9">
        <v>51.59</v>
      </c>
      <c r="E40" s="10">
        <v>5.4699999999999999E-2</v>
      </c>
      <c r="F40" s="10">
        <v>28.91</v>
      </c>
      <c r="G40" s="10">
        <v>0.64039999999999997</v>
      </c>
      <c r="H40" s="10">
        <v>6.6299999999999998E-2</v>
      </c>
      <c r="I40" s="10">
        <v>12.44</v>
      </c>
      <c r="J40" s="10">
        <v>4.09</v>
      </c>
      <c r="K40" s="10">
        <v>0.32129999999999997</v>
      </c>
      <c r="L40" s="10">
        <v>98.112799999999993</v>
      </c>
      <c r="M40" s="10">
        <f t="shared" si="0"/>
        <v>0.6269809540700032</v>
      </c>
      <c r="N40" s="10"/>
      <c r="O40" s="10"/>
      <c r="AB40" s="7"/>
    </row>
    <row r="41" spans="2:28" x14ac:dyDescent="0.35">
      <c r="B41" s="10" t="s">
        <v>312</v>
      </c>
      <c r="C41" s="19" t="s">
        <v>168</v>
      </c>
      <c r="D41" s="9">
        <v>54.79</v>
      </c>
      <c r="E41" s="10">
        <v>4.4999999999999998E-2</v>
      </c>
      <c r="F41" s="10">
        <v>26.79</v>
      </c>
      <c r="G41" s="10">
        <v>0.47789999999999999</v>
      </c>
      <c r="H41" s="10">
        <v>2.7799999999999998E-2</v>
      </c>
      <c r="I41" s="10">
        <v>9.66</v>
      </c>
      <c r="J41" s="10">
        <v>5.37</v>
      </c>
      <c r="K41" s="10">
        <v>0.46039999999999998</v>
      </c>
      <c r="L41" s="10">
        <v>97.621200000000002</v>
      </c>
      <c r="M41" s="10">
        <f t="shared" si="0"/>
        <v>0.49852008095176559</v>
      </c>
      <c r="N41" s="10"/>
      <c r="O41" s="10"/>
      <c r="AB41" s="7"/>
    </row>
    <row r="42" spans="2:28" x14ac:dyDescent="0.35">
      <c r="B42" s="10" t="s">
        <v>312</v>
      </c>
      <c r="C42" s="19" t="s">
        <v>125</v>
      </c>
      <c r="D42" s="9">
        <v>47.38</v>
      </c>
      <c r="E42" s="10">
        <v>3.2899999999999999E-2</v>
      </c>
      <c r="F42" s="10">
        <v>31.98</v>
      </c>
      <c r="G42" s="10">
        <v>0.54169999999999996</v>
      </c>
      <c r="H42" s="10">
        <v>3.9199999999999999E-2</v>
      </c>
      <c r="I42" s="10">
        <v>15.95</v>
      </c>
      <c r="J42" s="10">
        <v>2.34</v>
      </c>
      <c r="K42" s="10">
        <v>0.16980000000000001</v>
      </c>
      <c r="L42" s="10">
        <v>98.433599999999998</v>
      </c>
      <c r="M42" s="10">
        <f t="shared" si="0"/>
        <v>0.79021509997694095</v>
      </c>
      <c r="N42" s="10"/>
      <c r="O42" s="10"/>
      <c r="AB42" s="7"/>
    </row>
    <row r="43" spans="2:28" x14ac:dyDescent="0.35">
      <c r="B43" s="10" t="s">
        <v>312</v>
      </c>
      <c r="C43" s="19" t="s">
        <v>135</v>
      </c>
      <c r="D43" s="9">
        <v>52.91</v>
      </c>
      <c r="E43" s="10">
        <v>4.24E-2</v>
      </c>
      <c r="F43" s="10">
        <v>28.43</v>
      </c>
      <c r="G43" s="10">
        <v>0.46850000000000003</v>
      </c>
      <c r="H43" s="10">
        <v>5.8299999999999998E-2</v>
      </c>
      <c r="I43" s="10">
        <v>11.63</v>
      </c>
      <c r="J43" s="10">
        <v>4.49</v>
      </c>
      <c r="K43" s="10">
        <v>0.26790000000000003</v>
      </c>
      <c r="L43" s="10">
        <v>98.2971</v>
      </c>
      <c r="M43" s="10">
        <f t="shared" si="0"/>
        <v>0.58871355711324003</v>
      </c>
      <c r="N43" s="10"/>
      <c r="O43" s="10"/>
      <c r="AB43" s="7"/>
    </row>
    <row r="44" spans="2:28" x14ac:dyDescent="0.35">
      <c r="B44" s="10" t="s">
        <v>312</v>
      </c>
      <c r="C44" s="19">
        <v>6</v>
      </c>
      <c r="D44" s="9">
        <v>52.37</v>
      </c>
      <c r="E44" s="10">
        <v>3.8600000000000002E-2</v>
      </c>
      <c r="F44" s="10">
        <v>29.03</v>
      </c>
      <c r="G44" s="10">
        <v>0.50580000000000003</v>
      </c>
      <c r="H44" s="10">
        <v>8.5000000000000006E-2</v>
      </c>
      <c r="I44" s="10">
        <v>12.15</v>
      </c>
      <c r="J44" s="10">
        <v>4.1900000000000004</v>
      </c>
      <c r="K44" s="10">
        <v>0.19359999999999999</v>
      </c>
      <c r="L44" s="10">
        <v>98.563000000000002</v>
      </c>
      <c r="M44" s="10">
        <f t="shared" si="0"/>
        <v>0.61574889934781785</v>
      </c>
      <c r="N44" s="10"/>
      <c r="O44" s="10"/>
      <c r="AB44" s="7"/>
    </row>
    <row r="45" spans="2:28" x14ac:dyDescent="0.35">
      <c r="B45" s="10" t="s">
        <v>312</v>
      </c>
      <c r="C45" s="19">
        <v>7</v>
      </c>
      <c r="D45" s="9">
        <v>51.26</v>
      </c>
      <c r="E45" s="10">
        <v>3.2599999999999997E-2</v>
      </c>
      <c r="F45" s="10">
        <v>29.77</v>
      </c>
      <c r="G45" s="10">
        <v>0.55020000000000002</v>
      </c>
      <c r="H45" s="10">
        <v>5.3900000000000003E-2</v>
      </c>
      <c r="I45" s="10">
        <v>13.06</v>
      </c>
      <c r="J45" s="10">
        <v>3.84</v>
      </c>
      <c r="K45" s="10">
        <v>0.1641</v>
      </c>
      <c r="L45" s="10">
        <v>98.730900000000005</v>
      </c>
      <c r="M45" s="10">
        <f t="shared" si="0"/>
        <v>0.65271534131336373</v>
      </c>
      <c r="N45" s="10"/>
      <c r="O45" s="10"/>
      <c r="AB45" s="7"/>
    </row>
    <row r="46" spans="2:28" x14ac:dyDescent="0.35">
      <c r="B46" s="10" t="s">
        <v>312</v>
      </c>
      <c r="C46" s="19">
        <v>8</v>
      </c>
      <c r="D46" s="9">
        <v>53.41</v>
      </c>
      <c r="E46" s="10">
        <v>2.76E-2</v>
      </c>
      <c r="F46" s="10">
        <v>28.41</v>
      </c>
      <c r="G46" s="10">
        <v>0.51</v>
      </c>
      <c r="H46" s="10">
        <v>4.0300000000000002E-2</v>
      </c>
      <c r="I46" s="10">
        <v>11.42</v>
      </c>
      <c r="J46" s="10">
        <v>4.58</v>
      </c>
      <c r="K46" s="10">
        <v>0.29630000000000001</v>
      </c>
      <c r="L46" s="10">
        <v>98.694299999999998</v>
      </c>
      <c r="M46" s="10">
        <f t="shared" si="0"/>
        <v>0.579466028120318</v>
      </c>
      <c r="N46" s="10"/>
      <c r="O46" s="10"/>
      <c r="AB46" s="7"/>
    </row>
    <row r="47" spans="2:28" x14ac:dyDescent="0.35">
      <c r="B47" s="10" t="s">
        <v>312</v>
      </c>
      <c r="C47" s="19" t="s">
        <v>169</v>
      </c>
      <c r="D47" s="9">
        <v>46.59</v>
      </c>
      <c r="E47" s="10">
        <v>2.4799999999999999E-2</v>
      </c>
      <c r="F47" s="10">
        <v>33.18</v>
      </c>
      <c r="G47" s="10">
        <v>0.50019999999999998</v>
      </c>
      <c r="H47" s="10">
        <v>5.8700000000000002E-2</v>
      </c>
      <c r="I47" s="10">
        <v>16.920000000000002</v>
      </c>
      <c r="J47" s="10">
        <v>1.83</v>
      </c>
      <c r="K47" s="10">
        <v>0.1077</v>
      </c>
      <c r="L47" s="10">
        <v>99.211500000000001</v>
      </c>
      <c r="M47" s="10">
        <f t="shared" si="0"/>
        <v>0.83631958130857853</v>
      </c>
      <c r="N47" s="10"/>
      <c r="O47" s="10"/>
      <c r="AB47" s="7"/>
    </row>
    <row r="48" spans="2:28" x14ac:dyDescent="0.35">
      <c r="B48" s="10" t="s">
        <v>312</v>
      </c>
      <c r="C48" s="19" t="s">
        <v>170</v>
      </c>
      <c r="D48" s="9">
        <v>52.67</v>
      </c>
      <c r="E48" s="10">
        <v>2.8000000000000001E-2</v>
      </c>
      <c r="F48" s="10">
        <v>28.97</v>
      </c>
      <c r="G48" s="10">
        <v>0.54920000000000002</v>
      </c>
      <c r="H48" s="10">
        <v>7.2999999999999995E-2</v>
      </c>
      <c r="I48" s="10">
        <v>12.15</v>
      </c>
      <c r="J48" s="10">
        <v>4.1900000000000004</v>
      </c>
      <c r="K48" s="10">
        <v>0.1953</v>
      </c>
      <c r="L48" s="10">
        <v>98.825599999999994</v>
      </c>
      <c r="M48" s="10">
        <f t="shared" si="0"/>
        <v>0.61574889934781785</v>
      </c>
      <c r="N48" s="10"/>
      <c r="O48" s="10"/>
      <c r="AB48" s="7"/>
    </row>
    <row r="49" spans="2:28" x14ac:dyDescent="0.35">
      <c r="B49" s="10" t="s">
        <v>312</v>
      </c>
      <c r="C49" s="19">
        <v>10</v>
      </c>
      <c r="D49" s="9">
        <v>51.65</v>
      </c>
      <c r="E49" s="10">
        <v>2.3099999999999999E-2</v>
      </c>
      <c r="F49" s="10">
        <v>29.98</v>
      </c>
      <c r="G49" s="10">
        <v>0.4965</v>
      </c>
      <c r="H49" s="10">
        <v>3.7900000000000003E-2</v>
      </c>
      <c r="I49" s="10">
        <v>13.05</v>
      </c>
      <c r="J49" s="10">
        <v>3.74</v>
      </c>
      <c r="K49" s="10">
        <v>0.17910000000000001</v>
      </c>
      <c r="L49" s="10">
        <v>99.156700000000001</v>
      </c>
      <c r="M49" s="10">
        <f t="shared" si="0"/>
        <v>0.65850005554173663</v>
      </c>
      <c r="N49" s="10"/>
      <c r="O49" s="10"/>
      <c r="AB49" s="7"/>
    </row>
    <row r="50" spans="2:28" x14ac:dyDescent="0.35">
      <c r="B50" s="10" t="s">
        <v>312</v>
      </c>
      <c r="C50" s="19" t="s">
        <v>111</v>
      </c>
      <c r="D50" s="9">
        <v>48.36</v>
      </c>
      <c r="E50" s="10">
        <v>1.9900000000000001E-2</v>
      </c>
      <c r="F50" s="10">
        <v>32.03</v>
      </c>
      <c r="G50" s="10">
        <v>0.51449999999999996</v>
      </c>
      <c r="H50" s="10">
        <v>5.4699999999999999E-2</v>
      </c>
      <c r="I50" s="10">
        <v>15.58</v>
      </c>
      <c r="J50" s="10">
        <v>2.5299999999999998</v>
      </c>
      <c r="K50" s="10">
        <v>0.1492</v>
      </c>
      <c r="L50" s="10">
        <v>99.238299999999995</v>
      </c>
      <c r="M50" s="10">
        <f t="shared" si="0"/>
        <v>0.77288667373658793</v>
      </c>
      <c r="N50" s="10"/>
      <c r="O50" s="10"/>
      <c r="AB50" s="7"/>
    </row>
    <row r="51" spans="2:28" x14ac:dyDescent="0.35">
      <c r="B51" s="10" t="s">
        <v>312</v>
      </c>
      <c r="C51" s="19" t="s">
        <v>275</v>
      </c>
      <c r="D51" s="9">
        <v>52.63</v>
      </c>
      <c r="E51" s="10">
        <v>4.5900000000000003E-2</v>
      </c>
      <c r="F51" s="10">
        <v>28.95</v>
      </c>
      <c r="G51" s="10">
        <v>0.45629999999999998</v>
      </c>
      <c r="H51" s="10">
        <v>6.6500000000000004E-2</v>
      </c>
      <c r="I51" s="10">
        <v>11.97</v>
      </c>
      <c r="J51" s="10">
        <v>4.3099999999999996</v>
      </c>
      <c r="K51" s="10">
        <v>0.19650000000000001</v>
      </c>
      <c r="L51" s="10">
        <v>98.625299999999996</v>
      </c>
      <c r="M51" s="10">
        <f t="shared" si="0"/>
        <v>0.60548680465387117</v>
      </c>
      <c r="N51" s="10"/>
      <c r="O51" s="10"/>
      <c r="AB51" s="7"/>
    </row>
    <row r="52" spans="2:28" x14ac:dyDescent="0.35">
      <c r="B52" s="10" t="s">
        <v>312</v>
      </c>
      <c r="C52" s="19" t="s">
        <v>276</v>
      </c>
      <c r="D52" s="9">
        <v>51.56</v>
      </c>
      <c r="E52" s="10">
        <v>2.1700000000000001E-2</v>
      </c>
      <c r="F52" s="10">
        <v>29.63</v>
      </c>
      <c r="G52" s="10">
        <v>0.44669999999999999</v>
      </c>
      <c r="H52" s="10">
        <v>6.2899999999999998E-2</v>
      </c>
      <c r="I52" s="10">
        <v>12.79</v>
      </c>
      <c r="J52" s="10">
        <v>3.84</v>
      </c>
      <c r="K52" s="10">
        <v>0.1613</v>
      </c>
      <c r="L52" s="10">
        <v>98.512600000000006</v>
      </c>
      <c r="M52" s="10">
        <f t="shared" si="0"/>
        <v>0.64796493971903746</v>
      </c>
      <c r="N52" s="10"/>
      <c r="O52" s="10"/>
      <c r="AB52" s="7"/>
    </row>
    <row r="53" spans="2:28" x14ac:dyDescent="0.35">
      <c r="B53" s="10" t="s">
        <v>312</v>
      </c>
      <c r="C53" s="19" t="s">
        <v>112</v>
      </c>
      <c r="D53" s="9">
        <v>53.93</v>
      </c>
      <c r="E53" s="10">
        <v>2.5600000000000001E-2</v>
      </c>
      <c r="F53" s="10">
        <v>28.13</v>
      </c>
      <c r="G53" s="10">
        <v>0.53500000000000003</v>
      </c>
      <c r="H53" s="10">
        <v>4.4200000000000003E-2</v>
      </c>
      <c r="I53" s="10">
        <v>10.95</v>
      </c>
      <c r="J53" s="10">
        <v>4.76</v>
      </c>
      <c r="K53" s="10">
        <v>0.315</v>
      </c>
      <c r="L53" s="10">
        <v>98.689800000000005</v>
      </c>
      <c r="M53" s="10">
        <f t="shared" si="0"/>
        <v>0.5597152153159789</v>
      </c>
      <c r="N53" s="10"/>
      <c r="O53" s="10"/>
      <c r="AB53" s="7"/>
    </row>
    <row r="54" spans="2:28" x14ac:dyDescent="0.35">
      <c r="B54" s="10" t="s">
        <v>312</v>
      </c>
      <c r="C54" s="19">
        <v>12</v>
      </c>
      <c r="D54" s="9">
        <v>47</v>
      </c>
      <c r="E54" s="10">
        <v>2.75E-2</v>
      </c>
      <c r="F54" s="10">
        <v>33.25</v>
      </c>
      <c r="G54" s="10">
        <v>0.42309999999999998</v>
      </c>
      <c r="H54" s="10">
        <v>5.74E-2</v>
      </c>
      <c r="I54" s="10">
        <v>16.91</v>
      </c>
      <c r="J54" s="10">
        <v>1.91</v>
      </c>
      <c r="K54" s="10">
        <v>8.0500000000000002E-2</v>
      </c>
      <c r="L54" s="10">
        <v>99.658600000000007</v>
      </c>
      <c r="M54" s="10">
        <f t="shared" si="0"/>
        <v>0.83029458628839348</v>
      </c>
      <c r="N54" s="10"/>
      <c r="O54" s="10"/>
      <c r="AB54" s="7"/>
    </row>
    <row r="55" spans="2:28" x14ac:dyDescent="0.35">
      <c r="B55" s="10" t="s">
        <v>312</v>
      </c>
      <c r="C55" s="19" t="s">
        <v>240</v>
      </c>
      <c r="D55" s="9">
        <v>54.87</v>
      </c>
      <c r="E55" s="10">
        <v>3.1600000000000003E-2</v>
      </c>
      <c r="F55" s="10">
        <v>27.74</v>
      </c>
      <c r="G55" s="10">
        <v>0.59079999999999999</v>
      </c>
      <c r="H55" s="10">
        <v>1.17E-2</v>
      </c>
      <c r="I55" s="10">
        <v>10.34</v>
      </c>
      <c r="J55" s="10">
        <v>5.17</v>
      </c>
      <c r="K55" s="10">
        <v>0.4178</v>
      </c>
      <c r="L55" s="10">
        <v>99.171999999999997</v>
      </c>
      <c r="M55" s="10">
        <f t="shared" si="0"/>
        <v>0.52499458577143931</v>
      </c>
      <c r="N55" s="10"/>
      <c r="O55" s="10"/>
      <c r="AB55" s="7"/>
    </row>
    <row r="56" spans="2:28" x14ac:dyDescent="0.35">
      <c r="B56" s="10" t="s">
        <v>312</v>
      </c>
      <c r="C56" s="19">
        <v>13</v>
      </c>
      <c r="D56" s="9">
        <v>53.34</v>
      </c>
      <c r="E56" s="10">
        <v>4.2900000000000001E-2</v>
      </c>
      <c r="F56" s="10">
        <v>28.69</v>
      </c>
      <c r="G56" s="10">
        <v>0.53129999999999999</v>
      </c>
      <c r="H56" s="10">
        <v>4.2299999999999997E-2</v>
      </c>
      <c r="I56" s="10">
        <v>11.58</v>
      </c>
      <c r="J56" s="10">
        <v>4.4800000000000004</v>
      </c>
      <c r="K56" s="10">
        <v>0.22600000000000001</v>
      </c>
      <c r="L56" s="10">
        <v>98.932599999999994</v>
      </c>
      <c r="M56" s="10">
        <f t="shared" si="0"/>
        <v>0.58821011534592083</v>
      </c>
    </row>
    <row r="57" spans="2:28" x14ac:dyDescent="0.35">
      <c r="B57" s="10" t="s">
        <v>312</v>
      </c>
      <c r="C57" s="19" t="s">
        <v>141</v>
      </c>
      <c r="D57" s="9">
        <v>56.76</v>
      </c>
      <c r="E57" s="10">
        <v>3.5799999999999998E-2</v>
      </c>
      <c r="F57" s="10">
        <v>26.04</v>
      </c>
      <c r="G57" s="10">
        <v>0.503</v>
      </c>
      <c r="H57" s="10">
        <v>8.2000000000000007E-3</v>
      </c>
      <c r="I57" s="10">
        <v>8.67</v>
      </c>
      <c r="J57" s="10">
        <v>5.89</v>
      </c>
      <c r="K57" s="10">
        <v>0.57320000000000004</v>
      </c>
      <c r="L57" s="10">
        <v>98.480199999999996</v>
      </c>
      <c r="M57" s="10">
        <f t="shared" si="0"/>
        <v>0.44856443919267203</v>
      </c>
    </row>
    <row r="58" spans="2:28" x14ac:dyDescent="0.35">
      <c r="B58" s="10" t="s">
        <v>312</v>
      </c>
      <c r="C58" s="19" t="s">
        <v>116</v>
      </c>
      <c r="D58" s="9">
        <v>47.43</v>
      </c>
      <c r="E58" s="10">
        <v>1.7000000000000001E-2</v>
      </c>
      <c r="F58" s="10">
        <v>33.08</v>
      </c>
      <c r="G58" s="10">
        <v>0.55259999999999998</v>
      </c>
      <c r="H58" s="10">
        <v>5.1799999999999999E-2</v>
      </c>
      <c r="I58" s="10">
        <v>16.63</v>
      </c>
      <c r="J58" s="10">
        <v>2.02</v>
      </c>
      <c r="K58" s="10">
        <v>0.1138</v>
      </c>
      <c r="L58" s="10">
        <v>99.895300000000006</v>
      </c>
      <c r="M58" s="10">
        <f t="shared" si="0"/>
        <v>0.81980476945317338</v>
      </c>
    </row>
    <row r="59" spans="2:28" x14ac:dyDescent="0.35">
      <c r="B59" s="2" t="s">
        <v>312</v>
      </c>
      <c r="C59" s="22" t="s">
        <v>117</v>
      </c>
      <c r="D59" s="8">
        <v>52.58</v>
      </c>
      <c r="E59" s="2">
        <v>3.9300000000000002E-2</v>
      </c>
      <c r="F59" s="2">
        <v>29.44</v>
      </c>
      <c r="G59" s="2">
        <v>0.51749999999999996</v>
      </c>
      <c r="H59" s="2">
        <v>3.78E-2</v>
      </c>
      <c r="I59" s="2">
        <v>12.25</v>
      </c>
      <c r="J59" s="2">
        <v>4.21</v>
      </c>
      <c r="K59" s="2">
        <v>0.26100000000000001</v>
      </c>
      <c r="L59" s="2">
        <v>99.335700000000003</v>
      </c>
      <c r="M59" s="2">
        <f t="shared" si="0"/>
        <v>0.61656126942166678</v>
      </c>
    </row>
    <row r="60" spans="2:28" x14ac:dyDescent="0.35">
      <c r="B60" s="3" t="s">
        <v>313</v>
      </c>
      <c r="C60" s="19" t="s">
        <v>73</v>
      </c>
      <c r="D60" s="9">
        <v>49.14</v>
      </c>
      <c r="E60" s="10">
        <v>3.8699999999999998E-2</v>
      </c>
      <c r="F60" s="10">
        <v>31.16</v>
      </c>
      <c r="G60" s="10">
        <v>0.44540000000000002</v>
      </c>
      <c r="H60" s="10">
        <v>5.1299999999999998E-2</v>
      </c>
      <c r="I60" s="10">
        <v>14.69</v>
      </c>
      <c r="J60" s="10">
        <v>3</v>
      </c>
      <c r="K60" s="10">
        <v>0.2203</v>
      </c>
      <c r="L60" s="10">
        <v>98.745800000000003</v>
      </c>
      <c r="M60" s="10">
        <f t="shared" si="0"/>
        <v>0.7301668507254071</v>
      </c>
    </row>
    <row r="61" spans="2:28" x14ac:dyDescent="0.35">
      <c r="B61" s="3" t="s">
        <v>313</v>
      </c>
      <c r="C61" s="19" t="s">
        <v>159</v>
      </c>
      <c r="D61" s="9">
        <v>55.36</v>
      </c>
      <c r="E61" s="10">
        <v>4.41E-2</v>
      </c>
      <c r="F61" s="10">
        <v>26.18</v>
      </c>
      <c r="G61" s="10">
        <v>0.43120000000000003</v>
      </c>
      <c r="H61" s="10">
        <v>2.9100000000000001E-2</v>
      </c>
      <c r="I61" s="10">
        <v>9.26</v>
      </c>
      <c r="J61" s="10">
        <v>5.46</v>
      </c>
      <c r="K61" s="10">
        <v>0.73550000000000004</v>
      </c>
      <c r="L61" s="10">
        <v>97.5</v>
      </c>
      <c r="M61" s="10">
        <f t="shared" si="0"/>
        <v>0.48379813067125033</v>
      </c>
    </row>
    <row r="62" spans="2:28" x14ac:dyDescent="0.35">
      <c r="B62" s="3" t="s">
        <v>313</v>
      </c>
      <c r="C62" s="19" t="s">
        <v>160</v>
      </c>
      <c r="D62" s="9">
        <v>51.85</v>
      </c>
      <c r="E62" s="10">
        <v>5.6099999999999997E-2</v>
      </c>
      <c r="F62" s="10">
        <v>28.75</v>
      </c>
      <c r="G62" s="10">
        <v>0.55069999999999997</v>
      </c>
      <c r="H62" s="10">
        <v>4.0599999999999997E-2</v>
      </c>
      <c r="I62" s="10">
        <v>12.25</v>
      </c>
      <c r="J62" s="10">
        <v>4.0599999999999996</v>
      </c>
      <c r="K62" s="10">
        <v>0.42709999999999998</v>
      </c>
      <c r="L62" s="10">
        <v>97.9846</v>
      </c>
      <c r="M62" s="10">
        <f t="shared" si="0"/>
        <v>0.62510122260258238</v>
      </c>
    </row>
    <row r="63" spans="2:28" x14ac:dyDescent="0.35">
      <c r="B63" s="3" t="s">
        <v>313</v>
      </c>
      <c r="C63" s="19" t="s">
        <v>74</v>
      </c>
      <c r="D63" s="9">
        <v>54.52</v>
      </c>
      <c r="E63" s="10">
        <v>6.7500000000000004E-2</v>
      </c>
      <c r="F63" s="10">
        <v>26.41</v>
      </c>
      <c r="G63" s="10">
        <v>0.67359999999999998</v>
      </c>
      <c r="H63" s="10">
        <v>5.1200000000000002E-2</v>
      </c>
      <c r="I63" s="10">
        <v>9.7100000000000009</v>
      </c>
      <c r="J63" s="10">
        <v>5.18</v>
      </c>
      <c r="K63" s="10">
        <v>0.72940000000000005</v>
      </c>
      <c r="L63" s="10">
        <v>97.341800000000006</v>
      </c>
      <c r="M63" s="10">
        <f t="shared" si="0"/>
        <v>0.5088155345918739</v>
      </c>
    </row>
    <row r="64" spans="2:28" x14ac:dyDescent="0.35">
      <c r="B64" s="3" t="s">
        <v>313</v>
      </c>
      <c r="C64" s="19" t="s">
        <v>261</v>
      </c>
      <c r="D64" s="9">
        <v>58.73</v>
      </c>
      <c r="E64" s="10">
        <v>0.109</v>
      </c>
      <c r="F64" s="10">
        <v>24.24</v>
      </c>
      <c r="G64" s="10">
        <v>0.83069999999999999</v>
      </c>
      <c r="H64" s="10">
        <v>6.8500000000000005E-2</v>
      </c>
      <c r="I64" s="10">
        <v>7.07</v>
      </c>
      <c r="J64" s="10">
        <v>6.36</v>
      </c>
      <c r="K64" s="10">
        <v>1.0638000000000001</v>
      </c>
      <c r="L64" s="10">
        <v>98.471999999999994</v>
      </c>
      <c r="M64" s="10">
        <f t="shared" si="0"/>
        <v>0.38054082588863575</v>
      </c>
    </row>
    <row r="65" spans="2:13" x14ac:dyDescent="0.35">
      <c r="B65" s="3" t="s">
        <v>313</v>
      </c>
      <c r="C65" s="19" t="s">
        <v>260</v>
      </c>
      <c r="D65" s="9">
        <v>48.34</v>
      </c>
      <c r="E65" s="10">
        <v>1.4800000000000001E-2</v>
      </c>
      <c r="F65" s="10">
        <v>31.57</v>
      </c>
      <c r="G65" s="10">
        <v>0.54249999999999998</v>
      </c>
      <c r="H65" s="10">
        <v>4.8500000000000001E-2</v>
      </c>
      <c r="I65" s="10">
        <v>15.32</v>
      </c>
      <c r="J65" s="10">
        <v>2.61</v>
      </c>
      <c r="K65" s="10">
        <v>0.1623</v>
      </c>
      <c r="L65" s="10">
        <v>98.608199999999997</v>
      </c>
      <c r="M65" s="10">
        <f t="shared" si="0"/>
        <v>0.76435817077289836</v>
      </c>
    </row>
    <row r="66" spans="2:13" x14ac:dyDescent="0.35">
      <c r="B66" s="3" t="s">
        <v>313</v>
      </c>
      <c r="C66" s="19" t="s">
        <v>280</v>
      </c>
      <c r="D66" s="9">
        <v>51.1</v>
      </c>
      <c r="E66" s="10">
        <v>1.23E-2</v>
      </c>
      <c r="F66" s="10">
        <v>29.91</v>
      </c>
      <c r="G66" s="10">
        <v>0.48089999999999999</v>
      </c>
      <c r="H66" s="10">
        <v>4.3499999999999997E-2</v>
      </c>
      <c r="I66" s="10">
        <v>13.22</v>
      </c>
      <c r="J66" s="10">
        <v>3.59</v>
      </c>
      <c r="K66" s="10">
        <v>0.29399999999999998</v>
      </c>
      <c r="L66" s="10">
        <v>98.650700000000001</v>
      </c>
      <c r="M66" s="10">
        <f t="shared" si="0"/>
        <v>0.67051012954118383</v>
      </c>
    </row>
    <row r="67" spans="2:13" x14ac:dyDescent="0.35">
      <c r="B67" s="3" t="s">
        <v>313</v>
      </c>
      <c r="C67" s="19" t="s">
        <v>181</v>
      </c>
      <c r="D67" s="9">
        <v>57.25</v>
      </c>
      <c r="E67" s="10">
        <v>9.7999999999999997E-3</v>
      </c>
      <c r="F67" s="10">
        <v>25.98</v>
      </c>
      <c r="G67" s="10">
        <v>0.12790000000000001</v>
      </c>
      <c r="H67" s="10"/>
      <c r="I67" s="10">
        <v>8.1999999999999993</v>
      </c>
      <c r="J67" s="10">
        <v>6.01</v>
      </c>
      <c r="K67" s="10">
        <v>0.66049999999999998</v>
      </c>
      <c r="L67" s="10">
        <v>98.238299999999995</v>
      </c>
      <c r="M67" s="10">
        <f t="shared" si="0"/>
        <v>0.4298713577886657</v>
      </c>
    </row>
    <row r="68" spans="2:13" x14ac:dyDescent="0.35">
      <c r="B68" s="3" t="s">
        <v>313</v>
      </c>
      <c r="C68" s="19" t="s">
        <v>281</v>
      </c>
      <c r="D68" s="9">
        <v>56.79</v>
      </c>
      <c r="E68" s="10">
        <v>1.2699999999999999E-2</v>
      </c>
      <c r="F68" s="10">
        <v>26.44</v>
      </c>
      <c r="G68" s="10">
        <v>8.0100000000000005E-2</v>
      </c>
      <c r="H68" s="10">
        <v>4.1000000000000003E-3</v>
      </c>
      <c r="I68" s="10">
        <v>8.6300000000000008</v>
      </c>
      <c r="J68" s="10">
        <v>5.73</v>
      </c>
      <c r="K68" s="10">
        <v>0.65949999999999998</v>
      </c>
      <c r="L68" s="10">
        <v>98.346500000000006</v>
      </c>
      <c r="M68" s="10">
        <f t="shared" si="0"/>
        <v>0.45423929771479554</v>
      </c>
    </row>
    <row r="69" spans="2:13" x14ac:dyDescent="0.35">
      <c r="B69" s="3" t="s">
        <v>313</v>
      </c>
      <c r="C69" s="19" t="s">
        <v>282</v>
      </c>
      <c r="D69" s="9">
        <v>58.79</v>
      </c>
      <c r="E69" s="10">
        <v>1E-4</v>
      </c>
      <c r="F69" s="10">
        <v>24.53</v>
      </c>
      <c r="G69" s="10">
        <v>0.29649999999999999</v>
      </c>
      <c r="H69" s="10">
        <v>2.75E-2</v>
      </c>
      <c r="I69" s="10">
        <v>6.75</v>
      </c>
      <c r="J69" s="10">
        <v>6.54</v>
      </c>
      <c r="K69" s="10">
        <v>1.22</v>
      </c>
      <c r="L69" s="10">
        <v>98.154200000000003</v>
      </c>
      <c r="M69" s="10">
        <f t="shared" si="0"/>
        <v>0.36320506379368245</v>
      </c>
    </row>
    <row r="70" spans="2:13" x14ac:dyDescent="0.35">
      <c r="B70" s="3" t="s">
        <v>313</v>
      </c>
      <c r="C70" s="19" t="s">
        <v>283</v>
      </c>
      <c r="D70" s="9">
        <v>55.62</v>
      </c>
      <c r="E70" s="10">
        <v>2.87E-2</v>
      </c>
      <c r="F70" s="10">
        <v>26.75</v>
      </c>
      <c r="G70" s="10">
        <v>0.49490000000000001</v>
      </c>
      <c r="H70" s="10">
        <v>2.63E-2</v>
      </c>
      <c r="I70" s="10">
        <v>9.5</v>
      </c>
      <c r="J70" s="10">
        <v>5.42</v>
      </c>
      <c r="K70" s="10">
        <v>0.76739999999999997</v>
      </c>
      <c r="L70" s="10">
        <v>98.607399999999998</v>
      </c>
      <c r="M70" s="10">
        <f t="shared" ref="M70:M118" si="1">I70/56.0774/(I70/56.0774+J70/61.97893856*2)</f>
        <v>0.49202831304006855</v>
      </c>
    </row>
    <row r="71" spans="2:13" x14ac:dyDescent="0.35">
      <c r="B71" s="3" t="s">
        <v>313</v>
      </c>
      <c r="C71" s="19" t="s">
        <v>284</v>
      </c>
      <c r="D71" s="9">
        <v>55.95</v>
      </c>
      <c r="E71" s="10">
        <v>2.8E-3</v>
      </c>
      <c r="F71" s="10">
        <v>26.78</v>
      </c>
      <c r="G71" s="10">
        <v>0.14560000000000001</v>
      </c>
      <c r="H71" s="10">
        <v>1.2800000000000001E-2</v>
      </c>
      <c r="I71" s="10">
        <v>9.06</v>
      </c>
      <c r="J71" s="10">
        <v>5.57</v>
      </c>
      <c r="K71" s="10">
        <v>0.71909999999999996</v>
      </c>
      <c r="L71" s="10">
        <v>98.240399999999994</v>
      </c>
      <c r="M71" s="10">
        <f t="shared" si="1"/>
        <v>0.47337237421985323</v>
      </c>
    </row>
    <row r="72" spans="2:13" x14ac:dyDescent="0.35">
      <c r="B72" s="3" t="s">
        <v>313</v>
      </c>
      <c r="C72" s="19" t="s">
        <v>285</v>
      </c>
      <c r="D72" s="9">
        <v>57.57</v>
      </c>
      <c r="E72" s="10">
        <v>3.8999999999999998E-3</v>
      </c>
      <c r="F72" s="10">
        <v>25.81</v>
      </c>
      <c r="G72" s="10">
        <v>0.16270000000000001</v>
      </c>
      <c r="H72" s="10">
        <v>1.37E-2</v>
      </c>
      <c r="I72" s="10">
        <v>7.99</v>
      </c>
      <c r="J72" s="10">
        <v>6.01</v>
      </c>
      <c r="K72" s="10">
        <v>0.96860000000000002</v>
      </c>
      <c r="L72" s="10">
        <v>98.528999999999996</v>
      </c>
      <c r="M72" s="10">
        <f t="shared" si="1"/>
        <v>0.42352500182016023</v>
      </c>
    </row>
    <row r="73" spans="2:13" x14ac:dyDescent="0.35">
      <c r="B73" s="3" t="s">
        <v>313</v>
      </c>
      <c r="C73" s="19" t="s">
        <v>286</v>
      </c>
      <c r="D73" s="9">
        <v>47.29</v>
      </c>
      <c r="E73" s="10">
        <v>1.5E-3</v>
      </c>
      <c r="F73" s="10">
        <v>32.6</v>
      </c>
      <c r="G73" s="10">
        <v>0.49919999999999998</v>
      </c>
      <c r="H73" s="10">
        <v>5.9799999999999999E-2</v>
      </c>
      <c r="I73" s="10">
        <v>16.37</v>
      </c>
      <c r="J73" s="10">
        <v>2.06</v>
      </c>
      <c r="K73" s="10">
        <v>0.1333</v>
      </c>
      <c r="L73" s="10">
        <v>99.013900000000007</v>
      </c>
      <c r="M73" s="10">
        <f t="shared" si="1"/>
        <v>0.81452106542995906</v>
      </c>
    </row>
    <row r="74" spans="2:13" x14ac:dyDescent="0.35">
      <c r="B74" s="3" t="s">
        <v>313</v>
      </c>
      <c r="C74" s="19" t="s">
        <v>287</v>
      </c>
      <c r="D74" s="9">
        <v>51.56</v>
      </c>
      <c r="E74" s="10">
        <v>3.6600000000000001E-2</v>
      </c>
      <c r="F74" s="10">
        <v>29.69</v>
      </c>
      <c r="G74" s="10">
        <v>0.65139999999999998</v>
      </c>
      <c r="H74" s="10">
        <v>5.5100000000000003E-2</v>
      </c>
      <c r="I74" s="10">
        <v>12.81</v>
      </c>
      <c r="J74" s="10">
        <v>3.87</v>
      </c>
      <c r="K74" s="10">
        <v>0.19109999999999999</v>
      </c>
      <c r="L74" s="10">
        <v>98.8643</v>
      </c>
      <c r="M74" s="10">
        <f t="shared" si="1"/>
        <v>0.64654489787577341</v>
      </c>
    </row>
    <row r="75" spans="2:13" x14ac:dyDescent="0.35">
      <c r="B75" s="3" t="s">
        <v>313</v>
      </c>
      <c r="C75" s="19" t="s">
        <v>288</v>
      </c>
      <c r="D75" s="9">
        <v>46.33</v>
      </c>
      <c r="E75" s="10">
        <v>9.1000000000000004E-3</v>
      </c>
      <c r="F75" s="10">
        <v>32.89</v>
      </c>
      <c r="G75" s="10">
        <v>0.47749999999999998</v>
      </c>
      <c r="H75" s="10">
        <v>4.0500000000000001E-2</v>
      </c>
      <c r="I75" s="10">
        <v>16.93</v>
      </c>
      <c r="J75" s="10">
        <v>1.81</v>
      </c>
      <c r="K75" s="10">
        <v>0.1197</v>
      </c>
      <c r="L75" s="10">
        <v>98.606899999999996</v>
      </c>
      <c r="M75" s="10">
        <f t="shared" si="1"/>
        <v>0.83789858536602213</v>
      </c>
    </row>
    <row r="76" spans="2:13" x14ac:dyDescent="0.35">
      <c r="B76" s="3" t="s">
        <v>313</v>
      </c>
      <c r="C76" s="19" t="s">
        <v>289</v>
      </c>
      <c r="D76" s="9">
        <v>51.24</v>
      </c>
      <c r="E76" s="10">
        <v>4.3200000000000002E-2</v>
      </c>
      <c r="F76" s="10">
        <v>29.06</v>
      </c>
      <c r="G76" s="10">
        <v>0.62419999999999998</v>
      </c>
      <c r="H76" s="10">
        <v>8.4599999999999995E-2</v>
      </c>
      <c r="I76" s="10">
        <v>12.81</v>
      </c>
      <c r="J76" s="10">
        <v>3.89</v>
      </c>
      <c r="K76" s="10">
        <v>0.24</v>
      </c>
      <c r="L76" s="10">
        <v>97.992099999999994</v>
      </c>
      <c r="M76" s="10">
        <f t="shared" si="1"/>
        <v>0.64536604556805388</v>
      </c>
    </row>
    <row r="77" spans="2:13" x14ac:dyDescent="0.35">
      <c r="B77" s="3" t="s">
        <v>313</v>
      </c>
      <c r="C77" s="19" t="s">
        <v>290</v>
      </c>
      <c r="D77" s="9">
        <v>51.71</v>
      </c>
      <c r="E77" s="10">
        <v>6.4999999999999997E-3</v>
      </c>
      <c r="F77" s="10">
        <v>28.75</v>
      </c>
      <c r="G77" s="10">
        <v>0.47760000000000002</v>
      </c>
      <c r="H77" s="10">
        <v>6.3600000000000004E-2</v>
      </c>
      <c r="I77" s="10">
        <v>12.25</v>
      </c>
      <c r="J77" s="10">
        <v>4.26</v>
      </c>
      <c r="K77" s="10">
        <v>0.25280000000000002</v>
      </c>
      <c r="L77" s="10">
        <v>97.770600000000002</v>
      </c>
      <c r="M77" s="10">
        <f t="shared" si="1"/>
        <v>0.61376623680040099</v>
      </c>
    </row>
    <row r="78" spans="2:13" x14ac:dyDescent="0.35">
      <c r="B78" s="3" t="s">
        <v>313</v>
      </c>
      <c r="C78" s="19" t="s">
        <v>291</v>
      </c>
      <c r="D78" s="9">
        <v>57.15</v>
      </c>
      <c r="E78" s="10">
        <v>1.43E-2</v>
      </c>
      <c r="F78" s="10">
        <v>26.23</v>
      </c>
      <c r="G78" s="10">
        <v>0.42070000000000002</v>
      </c>
      <c r="H78" s="10">
        <v>2.47E-2</v>
      </c>
      <c r="I78" s="10">
        <v>8.4700000000000006</v>
      </c>
      <c r="J78" s="10">
        <v>5.79</v>
      </c>
      <c r="K78" s="10">
        <v>0.87460000000000004</v>
      </c>
      <c r="L78" s="10">
        <v>98.974299999999999</v>
      </c>
      <c r="M78" s="10">
        <f t="shared" si="1"/>
        <v>0.44702773272200891</v>
      </c>
    </row>
    <row r="79" spans="2:13" x14ac:dyDescent="0.35">
      <c r="B79" s="3" t="s">
        <v>313</v>
      </c>
      <c r="C79" s="19" t="s">
        <v>292</v>
      </c>
      <c r="D79" s="9">
        <v>55.8</v>
      </c>
      <c r="E79" s="10">
        <v>1.6199999999999999E-2</v>
      </c>
      <c r="F79" s="10">
        <v>26.98</v>
      </c>
      <c r="G79" s="10">
        <v>0.39419999999999999</v>
      </c>
      <c r="H79" s="10">
        <v>4.2700000000000002E-2</v>
      </c>
      <c r="I79" s="10">
        <v>9.51</v>
      </c>
      <c r="J79" s="10">
        <v>5.26</v>
      </c>
      <c r="K79" s="10">
        <v>0.68020000000000003</v>
      </c>
      <c r="L79" s="10">
        <v>98.683300000000003</v>
      </c>
      <c r="M79" s="10">
        <f t="shared" si="1"/>
        <v>0.49978185416991094</v>
      </c>
    </row>
    <row r="80" spans="2:13" x14ac:dyDescent="0.35">
      <c r="B80" s="3" t="s">
        <v>313</v>
      </c>
      <c r="C80" s="19" t="s">
        <v>293</v>
      </c>
      <c r="D80" s="9">
        <v>53.06</v>
      </c>
      <c r="E80" s="10">
        <v>2.6100000000000002E-2</v>
      </c>
      <c r="F80" s="10">
        <v>29.05</v>
      </c>
      <c r="G80" s="10">
        <v>0.44</v>
      </c>
      <c r="H80" s="10">
        <v>6.9099999999999995E-2</v>
      </c>
      <c r="I80" s="10">
        <v>11.99</v>
      </c>
      <c r="J80" s="10">
        <v>4.26</v>
      </c>
      <c r="K80" s="10">
        <v>0.19919999999999999</v>
      </c>
      <c r="L80" s="10">
        <v>99.094499999999996</v>
      </c>
      <c r="M80" s="10">
        <f t="shared" si="1"/>
        <v>0.6086684089907467</v>
      </c>
    </row>
    <row r="81" spans="2:13" x14ac:dyDescent="0.35">
      <c r="B81" s="3" t="s">
        <v>313</v>
      </c>
      <c r="C81" s="19" t="s">
        <v>294</v>
      </c>
      <c r="D81" s="9">
        <v>59.81</v>
      </c>
      <c r="E81" s="10"/>
      <c r="F81" s="10">
        <v>24.56</v>
      </c>
      <c r="G81" s="10">
        <v>0.13059999999999999</v>
      </c>
      <c r="H81" s="10">
        <v>2.6599999999999999E-2</v>
      </c>
      <c r="I81" s="10">
        <v>6.42</v>
      </c>
      <c r="J81" s="10">
        <v>6.63</v>
      </c>
      <c r="K81" s="10">
        <v>1.1819</v>
      </c>
      <c r="L81" s="10">
        <v>98.759200000000007</v>
      </c>
      <c r="M81" s="10">
        <f t="shared" si="1"/>
        <v>0.34858334175747541</v>
      </c>
    </row>
    <row r="82" spans="2:13" x14ac:dyDescent="0.35">
      <c r="B82" s="3" t="s">
        <v>313</v>
      </c>
      <c r="C82" s="19" t="s">
        <v>295</v>
      </c>
      <c r="D82" s="9">
        <v>55.8</v>
      </c>
      <c r="E82" s="10">
        <v>3.0999999999999999E-3</v>
      </c>
      <c r="F82" s="10">
        <v>27.11</v>
      </c>
      <c r="G82" s="10">
        <v>0.36120000000000002</v>
      </c>
      <c r="H82" s="10">
        <v>1.4800000000000001E-2</v>
      </c>
      <c r="I82" s="10">
        <v>9.4700000000000006</v>
      </c>
      <c r="J82" s="10">
        <v>5.34</v>
      </c>
      <c r="K82" s="10">
        <v>0.75490000000000002</v>
      </c>
      <c r="L82" s="10">
        <v>98.853999999999999</v>
      </c>
      <c r="M82" s="10">
        <f t="shared" si="1"/>
        <v>0.49495462651639777</v>
      </c>
    </row>
    <row r="83" spans="2:13" x14ac:dyDescent="0.35">
      <c r="B83" s="3" t="s">
        <v>313</v>
      </c>
      <c r="C83" s="19" t="s">
        <v>296</v>
      </c>
      <c r="D83" s="9">
        <v>59.35</v>
      </c>
      <c r="E83" s="10"/>
      <c r="F83" s="10">
        <v>24.91</v>
      </c>
      <c r="G83" s="10">
        <v>0.112</v>
      </c>
      <c r="H83" s="10">
        <v>5.0000000000000001E-3</v>
      </c>
      <c r="I83" s="10">
        <v>6.79</v>
      </c>
      <c r="J83" s="10">
        <v>6.59</v>
      </c>
      <c r="K83" s="10">
        <v>1.1633</v>
      </c>
      <c r="L83" s="10">
        <v>98.920400000000001</v>
      </c>
      <c r="M83" s="10">
        <f t="shared" si="1"/>
        <v>0.36281017635920143</v>
      </c>
    </row>
    <row r="84" spans="2:13" x14ac:dyDescent="0.35">
      <c r="B84" s="3" t="s">
        <v>313</v>
      </c>
      <c r="C84" s="19" t="s">
        <v>297</v>
      </c>
      <c r="D84" s="9">
        <v>57.94</v>
      </c>
      <c r="E84" s="10"/>
      <c r="F84" s="10">
        <v>26.25</v>
      </c>
      <c r="G84" s="10">
        <v>5.7200000000000001E-2</v>
      </c>
      <c r="H84" s="10"/>
      <c r="I84" s="10">
        <v>8.09</v>
      </c>
      <c r="J84" s="10">
        <v>6.04</v>
      </c>
      <c r="K84" s="10">
        <v>0.82120000000000004</v>
      </c>
      <c r="L84" s="10">
        <v>99.198400000000007</v>
      </c>
      <c r="M84" s="10">
        <f t="shared" si="1"/>
        <v>0.42534708797624504</v>
      </c>
    </row>
    <row r="85" spans="2:13" x14ac:dyDescent="0.35">
      <c r="B85" s="3" t="s">
        <v>313</v>
      </c>
      <c r="C85" s="19" t="s">
        <v>298</v>
      </c>
      <c r="D85" s="9">
        <v>58.24</v>
      </c>
      <c r="E85" s="10"/>
      <c r="F85" s="10">
        <v>25.67</v>
      </c>
      <c r="G85" s="10">
        <v>8.6999999999999994E-2</v>
      </c>
      <c r="H85" s="10">
        <v>1.6899999999999998E-2</v>
      </c>
      <c r="I85" s="10">
        <v>7.54</v>
      </c>
      <c r="J85" s="10">
        <v>6.35</v>
      </c>
      <c r="K85" s="10">
        <v>0.83009999999999995</v>
      </c>
      <c r="L85" s="10">
        <v>98.734099999999998</v>
      </c>
      <c r="M85" s="10">
        <f t="shared" si="1"/>
        <v>0.39620139204005678</v>
      </c>
    </row>
    <row r="86" spans="2:13" x14ac:dyDescent="0.35">
      <c r="B86" s="3" t="s">
        <v>313</v>
      </c>
      <c r="C86" s="19" t="s">
        <v>299</v>
      </c>
      <c r="D86" s="9">
        <v>57.67</v>
      </c>
      <c r="E86" s="10">
        <v>2.3699999999999999E-2</v>
      </c>
      <c r="F86" s="10">
        <v>26.34</v>
      </c>
      <c r="G86" s="10">
        <v>0.13159999999999999</v>
      </c>
      <c r="H86" s="10">
        <v>4.1000000000000003E-3</v>
      </c>
      <c r="I86" s="10">
        <v>8.48</v>
      </c>
      <c r="J86" s="10">
        <v>5.88</v>
      </c>
      <c r="K86" s="10">
        <v>0.76200000000000001</v>
      </c>
      <c r="L86" s="10">
        <v>99.291499999999999</v>
      </c>
      <c r="M86" s="10">
        <f t="shared" si="1"/>
        <v>0.44350928583451876</v>
      </c>
    </row>
    <row r="87" spans="2:13" x14ac:dyDescent="0.35">
      <c r="B87" s="3" t="s">
        <v>313</v>
      </c>
      <c r="C87" s="19" t="s">
        <v>300</v>
      </c>
      <c r="D87" s="9">
        <v>59.84</v>
      </c>
      <c r="E87" s="10">
        <v>1.9E-2</v>
      </c>
      <c r="F87" s="10">
        <v>24.34</v>
      </c>
      <c r="G87" s="10">
        <v>0.46600000000000003</v>
      </c>
      <c r="H87" s="10">
        <v>3.3000000000000002E-2</v>
      </c>
      <c r="I87" s="10">
        <v>6.6</v>
      </c>
      <c r="J87" s="10">
        <v>6.56</v>
      </c>
      <c r="K87" s="10">
        <v>1.34</v>
      </c>
      <c r="L87" s="10">
        <v>99.198099999999997</v>
      </c>
      <c r="M87" s="10">
        <f t="shared" si="1"/>
        <v>0.35732202251715894</v>
      </c>
    </row>
    <row r="88" spans="2:13" x14ac:dyDescent="0.35">
      <c r="B88" s="3" t="s">
        <v>313</v>
      </c>
      <c r="C88" s="19" t="s">
        <v>301</v>
      </c>
      <c r="D88" s="9">
        <v>54.46</v>
      </c>
      <c r="E88" s="10">
        <v>2.2599999999999999E-2</v>
      </c>
      <c r="F88" s="10">
        <v>28.21</v>
      </c>
      <c r="G88" s="10">
        <v>0.24160000000000001</v>
      </c>
      <c r="H88" s="10">
        <v>2.9000000000000001E-2</v>
      </c>
      <c r="I88" s="10">
        <v>10.86</v>
      </c>
      <c r="J88" s="10">
        <v>4.83</v>
      </c>
      <c r="K88" s="10">
        <v>0.39419999999999999</v>
      </c>
      <c r="L88" s="10">
        <v>99.047399999999996</v>
      </c>
      <c r="M88" s="10">
        <f t="shared" si="1"/>
        <v>0.5540762683530126</v>
      </c>
    </row>
    <row r="89" spans="2:13" x14ac:dyDescent="0.35">
      <c r="B89" s="3" t="s">
        <v>313</v>
      </c>
      <c r="C89" s="19" t="s">
        <v>302</v>
      </c>
      <c r="D89" s="9">
        <v>57.04</v>
      </c>
      <c r="E89" s="10">
        <v>6.1000000000000004E-3</v>
      </c>
      <c r="F89" s="10">
        <v>27.05</v>
      </c>
      <c r="G89" s="10">
        <v>7.1300000000000002E-2</v>
      </c>
      <c r="H89" s="10">
        <v>1.6400000000000001E-2</v>
      </c>
      <c r="I89" s="10">
        <v>8.98</v>
      </c>
      <c r="J89" s="10">
        <v>5.66</v>
      </c>
      <c r="K89" s="10">
        <v>0.61009999999999998</v>
      </c>
      <c r="L89" s="10">
        <v>99.433999999999997</v>
      </c>
      <c r="M89" s="10">
        <f t="shared" si="1"/>
        <v>0.46716994118949651</v>
      </c>
    </row>
    <row r="90" spans="2:13" x14ac:dyDescent="0.35">
      <c r="B90" s="4" t="s">
        <v>313</v>
      </c>
      <c r="C90" s="22" t="s">
        <v>303</v>
      </c>
      <c r="D90" s="8">
        <v>60.71</v>
      </c>
      <c r="E90" s="2">
        <v>1.2999999999999999E-3</v>
      </c>
      <c r="F90" s="2">
        <v>24.59</v>
      </c>
      <c r="G90" s="2">
        <v>4.1200000000000001E-2</v>
      </c>
      <c r="H90" s="2">
        <v>3.0000000000000001E-3</v>
      </c>
      <c r="I90" s="2">
        <v>6.25</v>
      </c>
      <c r="J90" s="2">
        <v>6.9</v>
      </c>
      <c r="K90" s="2">
        <v>1.0895999999999999</v>
      </c>
      <c r="L90" s="2">
        <v>99.5852</v>
      </c>
      <c r="M90" s="2">
        <f t="shared" si="1"/>
        <v>0.33358266870715597</v>
      </c>
    </row>
    <row r="91" spans="2:13" x14ac:dyDescent="0.35">
      <c r="B91" s="3" t="s">
        <v>29</v>
      </c>
      <c r="C91" s="19">
        <v>1</v>
      </c>
      <c r="D91" s="9">
        <v>57.21</v>
      </c>
      <c r="E91" s="10"/>
      <c r="F91" s="10">
        <v>25.87</v>
      </c>
      <c r="G91" s="10">
        <v>0.26900000000000002</v>
      </c>
      <c r="H91" s="10">
        <v>2.52E-2</v>
      </c>
      <c r="I91" s="10">
        <v>8.34</v>
      </c>
      <c r="J91" s="10">
        <v>5.9</v>
      </c>
      <c r="K91" s="10">
        <v>0.90229999999999999</v>
      </c>
      <c r="L91" s="10">
        <v>98.516499999999994</v>
      </c>
      <c r="M91" s="10">
        <f t="shared" si="1"/>
        <v>0.43856830064933122</v>
      </c>
    </row>
    <row r="92" spans="2:13" x14ac:dyDescent="0.35">
      <c r="B92" s="3" t="s">
        <v>29</v>
      </c>
      <c r="C92" s="19" t="s">
        <v>75</v>
      </c>
      <c r="D92" s="9">
        <v>59.17</v>
      </c>
      <c r="E92" s="10"/>
      <c r="F92" s="10">
        <v>24.85</v>
      </c>
      <c r="G92" s="10">
        <v>9.8000000000000004E-2</v>
      </c>
      <c r="H92" s="10">
        <v>4.4999999999999997E-3</v>
      </c>
      <c r="I92" s="10">
        <v>6.91</v>
      </c>
      <c r="J92" s="10">
        <v>6.61</v>
      </c>
      <c r="K92" s="10">
        <v>0.94389999999999996</v>
      </c>
      <c r="L92" s="10">
        <v>98.586500000000001</v>
      </c>
      <c r="M92" s="10">
        <f t="shared" si="1"/>
        <v>0.36616619930438393</v>
      </c>
    </row>
    <row r="93" spans="2:13" x14ac:dyDescent="0.35">
      <c r="B93" s="3" t="s">
        <v>29</v>
      </c>
      <c r="C93" s="19" t="s">
        <v>76</v>
      </c>
      <c r="D93" s="9">
        <v>54.75</v>
      </c>
      <c r="E93" s="10">
        <v>4.02E-2</v>
      </c>
      <c r="F93" s="10">
        <v>26.96</v>
      </c>
      <c r="G93" s="10">
        <v>0.59060000000000001</v>
      </c>
      <c r="H93" s="10">
        <v>6.3399999999999998E-2</v>
      </c>
      <c r="I93" s="10">
        <v>10.01</v>
      </c>
      <c r="J93" s="10">
        <v>5.19</v>
      </c>
      <c r="K93" s="10">
        <v>0.56459999999999999</v>
      </c>
      <c r="L93" s="10">
        <v>98.168899999999994</v>
      </c>
      <c r="M93" s="10">
        <f t="shared" si="1"/>
        <v>0.51593596642523798</v>
      </c>
    </row>
    <row r="94" spans="2:13" x14ac:dyDescent="0.35">
      <c r="B94" s="3" t="s">
        <v>29</v>
      </c>
      <c r="C94" s="19" t="s">
        <v>304</v>
      </c>
      <c r="D94" s="9">
        <v>52.02</v>
      </c>
      <c r="E94" s="10">
        <v>5.3800000000000001E-2</v>
      </c>
      <c r="F94" s="10">
        <v>29.18</v>
      </c>
      <c r="G94" s="10">
        <v>0.59899999999999998</v>
      </c>
      <c r="H94" s="10">
        <v>3.5200000000000002E-2</v>
      </c>
      <c r="I94" s="10">
        <v>12.44</v>
      </c>
      <c r="J94" s="10">
        <v>4</v>
      </c>
      <c r="K94" s="10">
        <v>0.42099999999999999</v>
      </c>
      <c r="L94" s="10">
        <v>98.749099999999999</v>
      </c>
      <c r="M94" s="10">
        <f t="shared" si="1"/>
        <v>0.63216995874947757</v>
      </c>
    </row>
    <row r="95" spans="2:13" x14ac:dyDescent="0.35">
      <c r="B95" s="3" t="s">
        <v>29</v>
      </c>
      <c r="C95" s="19" t="s">
        <v>266</v>
      </c>
      <c r="D95" s="9">
        <v>58.18</v>
      </c>
      <c r="E95" s="10">
        <v>9.6500000000000002E-2</v>
      </c>
      <c r="F95" s="10">
        <v>24.52</v>
      </c>
      <c r="G95" s="10">
        <v>0.73729999999999996</v>
      </c>
      <c r="H95" s="10">
        <v>3.78E-2</v>
      </c>
      <c r="I95" s="10">
        <v>7.46</v>
      </c>
      <c r="J95" s="10">
        <v>6.14</v>
      </c>
      <c r="K95" s="10">
        <v>1.1778</v>
      </c>
      <c r="L95" s="10">
        <v>98.349400000000003</v>
      </c>
      <c r="M95" s="10">
        <f t="shared" si="1"/>
        <v>0.40170769030795356</v>
      </c>
    </row>
    <row r="96" spans="2:13" x14ac:dyDescent="0.35">
      <c r="B96" s="3" t="s">
        <v>29</v>
      </c>
      <c r="C96" s="19" t="s">
        <v>133</v>
      </c>
      <c r="D96" s="9">
        <v>52.21</v>
      </c>
      <c r="E96" s="10">
        <v>1.8599999999999998E-2</v>
      </c>
      <c r="F96" s="10">
        <v>29.3</v>
      </c>
      <c r="G96" s="10">
        <v>0.57650000000000001</v>
      </c>
      <c r="H96" s="10">
        <v>2.6700000000000002E-2</v>
      </c>
      <c r="I96" s="10">
        <v>12.37</v>
      </c>
      <c r="J96" s="10">
        <v>4.07</v>
      </c>
      <c r="K96" s="10">
        <v>0.3276</v>
      </c>
      <c r="L96" s="10">
        <v>98.899500000000003</v>
      </c>
      <c r="M96" s="10">
        <f t="shared" si="1"/>
        <v>0.62680765207718048</v>
      </c>
    </row>
    <row r="97" spans="2:13" x14ac:dyDescent="0.35">
      <c r="B97" s="3" t="s">
        <v>29</v>
      </c>
      <c r="C97" s="19" t="s">
        <v>134</v>
      </c>
      <c r="D97" s="9">
        <v>57.25</v>
      </c>
      <c r="E97" s="10">
        <v>7.0999999999999994E-2</v>
      </c>
      <c r="F97" s="10">
        <v>25.77</v>
      </c>
      <c r="G97" s="10">
        <v>0.57120000000000004</v>
      </c>
      <c r="H97" s="10">
        <v>6.2700000000000006E-2</v>
      </c>
      <c r="I97" s="10">
        <v>8.56</v>
      </c>
      <c r="J97" s="10">
        <v>5.91</v>
      </c>
      <c r="K97" s="10">
        <v>0.58189999999999997</v>
      </c>
      <c r="L97" s="10">
        <v>98.776799999999994</v>
      </c>
      <c r="M97" s="10">
        <f t="shared" si="1"/>
        <v>0.44457098554230778</v>
      </c>
    </row>
    <row r="98" spans="2:13" x14ac:dyDescent="0.35">
      <c r="B98" s="3" t="s">
        <v>29</v>
      </c>
      <c r="C98" s="19">
        <v>5</v>
      </c>
      <c r="D98" s="9">
        <v>58.21</v>
      </c>
      <c r="E98" s="10">
        <v>2.1899999999999999E-2</v>
      </c>
      <c r="F98" s="10">
        <v>25.37</v>
      </c>
      <c r="G98" s="10">
        <v>0.14050000000000001</v>
      </c>
      <c r="H98" s="10"/>
      <c r="I98" s="10">
        <v>7.55</v>
      </c>
      <c r="J98" s="10">
        <v>6.49</v>
      </c>
      <c r="K98" s="10">
        <v>0.62</v>
      </c>
      <c r="L98" s="10">
        <v>98.402500000000003</v>
      </c>
      <c r="M98" s="10">
        <f t="shared" si="1"/>
        <v>0.39131205353694892</v>
      </c>
    </row>
    <row r="99" spans="2:13" x14ac:dyDescent="0.35">
      <c r="B99" s="3" t="s">
        <v>29</v>
      </c>
      <c r="C99" s="19">
        <v>6</v>
      </c>
      <c r="D99" s="9">
        <v>56.17</v>
      </c>
      <c r="E99" s="10">
        <v>5.7999999999999996E-3</v>
      </c>
      <c r="F99" s="10">
        <v>26.54</v>
      </c>
      <c r="G99" s="10">
        <v>0.32640000000000002</v>
      </c>
      <c r="H99" s="10">
        <v>3.8199999999999998E-2</v>
      </c>
      <c r="I99" s="10">
        <v>9.2200000000000006</v>
      </c>
      <c r="J99" s="10">
        <v>5.64</v>
      </c>
      <c r="K99" s="10">
        <v>0.47920000000000001</v>
      </c>
      <c r="L99" s="10">
        <v>98.419600000000003</v>
      </c>
      <c r="M99" s="10">
        <f t="shared" si="1"/>
        <v>0.47462320803966296</v>
      </c>
    </row>
    <row r="100" spans="2:13" x14ac:dyDescent="0.35">
      <c r="B100" s="3" t="s">
        <v>29</v>
      </c>
      <c r="C100" s="19" t="s">
        <v>185</v>
      </c>
      <c r="D100" s="9">
        <v>57.55</v>
      </c>
      <c r="E100" s="10">
        <v>3.78E-2</v>
      </c>
      <c r="F100" s="10">
        <v>25.64</v>
      </c>
      <c r="G100" s="10">
        <v>0.58709999999999996</v>
      </c>
      <c r="H100" s="10">
        <v>6.6199999999999995E-2</v>
      </c>
      <c r="I100" s="10">
        <v>8.25</v>
      </c>
      <c r="J100" s="10">
        <v>6</v>
      </c>
      <c r="K100" s="10">
        <v>0.70409999999999995</v>
      </c>
      <c r="L100" s="10">
        <v>98.835300000000004</v>
      </c>
      <c r="M100" s="10">
        <f t="shared" si="1"/>
        <v>0.43177037420324293</v>
      </c>
    </row>
    <row r="101" spans="2:13" x14ac:dyDescent="0.35">
      <c r="B101" s="3" t="s">
        <v>29</v>
      </c>
      <c r="C101" s="19" t="s">
        <v>186</v>
      </c>
      <c r="D101" s="9">
        <v>54.84</v>
      </c>
      <c r="E101" s="10"/>
      <c r="F101" s="10">
        <v>27.68</v>
      </c>
      <c r="G101" s="10">
        <v>0.46939999999999998</v>
      </c>
      <c r="H101" s="10">
        <v>6.0699999999999997E-2</v>
      </c>
      <c r="I101" s="10">
        <v>10.39</v>
      </c>
      <c r="J101" s="10">
        <v>5.09</v>
      </c>
      <c r="K101" s="10">
        <v>0.43769999999999998</v>
      </c>
      <c r="L101" s="10">
        <v>98.9679</v>
      </c>
      <c r="M101" s="10">
        <f t="shared" si="1"/>
        <v>0.53008375392863349</v>
      </c>
    </row>
    <row r="102" spans="2:13" x14ac:dyDescent="0.35">
      <c r="B102" s="3" t="s">
        <v>29</v>
      </c>
      <c r="C102" s="19" t="s">
        <v>128</v>
      </c>
      <c r="D102" s="9">
        <v>54.85</v>
      </c>
      <c r="E102" s="10">
        <v>9.9000000000000008E-3</v>
      </c>
      <c r="F102" s="10">
        <v>27.32</v>
      </c>
      <c r="G102" s="10">
        <v>0.50819999999999999</v>
      </c>
      <c r="H102" s="10">
        <v>2.46E-2</v>
      </c>
      <c r="I102" s="10">
        <v>10.130000000000001</v>
      </c>
      <c r="J102" s="10">
        <v>5.1100000000000003</v>
      </c>
      <c r="K102" s="10">
        <v>0.67400000000000004</v>
      </c>
      <c r="L102" s="10">
        <v>98.626800000000003</v>
      </c>
      <c r="M102" s="10">
        <f t="shared" si="1"/>
        <v>0.52278832165541167</v>
      </c>
    </row>
    <row r="103" spans="2:13" x14ac:dyDescent="0.35">
      <c r="B103" s="3" t="s">
        <v>29</v>
      </c>
      <c r="C103" s="19" t="s">
        <v>169</v>
      </c>
      <c r="D103" s="9">
        <v>50.5</v>
      </c>
      <c r="E103" s="10">
        <v>3.6799999999999999E-2</v>
      </c>
      <c r="F103" s="10">
        <v>30.36</v>
      </c>
      <c r="G103" s="10">
        <v>0.52170000000000005</v>
      </c>
      <c r="H103" s="10">
        <v>6.0100000000000001E-2</v>
      </c>
      <c r="I103" s="10">
        <v>13.72</v>
      </c>
      <c r="J103" s="10">
        <v>3.44</v>
      </c>
      <c r="K103" s="10">
        <v>0.221</v>
      </c>
      <c r="L103" s="10">
        <v>98.8596</v>
      </c>
      <c r="M103" s="10">
        <f t="shared" si="1"/>
        <v>0.68789525277733543</v>
      </c>
    </row>
    <row r="104" spans="2:13" x14ac:dyDescent="0.35">
      <c r="B104" s="3" t="s">
        <v>29</v>
      </c>
      <c r="C104" s="19" t="s">
        <v>140</v>
      </c>
      <c r="D104" s="9">
        <v>58.24</v>
      </c>
      <c r="E104" s="10">
        <v>4.7199999999999999E-2</v>
      </c>
      <c r="F104" s="10">
        <v>25</v>
      </c>
      <c r="G104" s="10">
        <v>0.51949999999999996</v>
      </c>
      <c r="H104" s="10">
        <v>5.2699999999999997E-2</v>
      </c>
      <c r="I104" s="10">
        <v>7.41</v>
      </c>
      <c r="J104" s="10">
        <v>6.42</v>
      </c>
      <c r="K104" s="10">
        <v>0.81630000000000003</v>
      </c>
      <c r="L104" s="10">
        <v>98.505799999999994</v>
      </c>
      <c r="M104" s="10">
        <f t="shared" si="1"/>
        <v>0.3894384895124795</v>
      </c>
    </row>
    <row r="105" spans="2:13" x14ac:dyDescent="0.35">
      <c r="B105" s="3" t="s">
        <v>29</v>
      </c>
      <c r="C105" s="19" t="s">
        <v>147</v>
      </c>
      <c r="D105" s="9">
        <v>51.11</v>
      </c>
      <c r="E105" s="10">
        <v>4.3299999999999998E-2</v>
      </c>
      <c r="F105" s="10">
        <v>29.87</v>
      </c>
      <c r="G105" s="10">
        <v>0.5968</v>
      </c>
      <c r="H105" s="10">
        <v>8.1500000000000003E-2</v>
      </c>
      <c r="I105" s="10">
        <v>13.21</v>
      </c>
      <c r="J105" s="10">
        <v>3.6</v>
      </c>
      <c r="K105" s="10">
        <v>0.25559999999999999</v>
      </c>
      <c r="L105" s="10">
        <v>98.767300000000006</v>
      </c>
      <c r="M105" s="10">
        <f t="shared" si="1"/>
        <v>0.66972794192918783</v>
      </c>
    </row>
    <row r="106" spans="2:13" x14ac:dyDescent="0.35">
      <c r="B106" s="3" t="s">
        <v>29</v>
      </c>
      <c r="C106" s="19" t="s">
        <v>170</v>
      </c>
      <c r="D106" s="9">
        <v>59.37</v>
      </c>
      <c r="E106" s="10">
        <v>9.6000000000000002E-2</v>
      </c>
      <c r="F106" s="10">
        <v>24.22</v>
      </c>
      <c r="G106" s="10">
        <v>0.75819999999999999</v>
      </c>
      <c r="H106" s="10">
        <v>4.5400000000000003E-2</v>
      </c>
      <c r="I106" s="10">
        <v>6.34</v>
      </c>
      <c r="J106" s="10">
        <v>6.84</v>
      </c>
      <c r="K106" s="10">
        <v>1.23</v>
      </c>
      <c r="L106" s="10">
        <v>98.899699999999996</v>
      </c>
      <c r="M106" s="10">
        <f t="shared" si="1"/>
        <v>0.33872204883004814</v>
      </c>
    </row>
    <row r="107" spans="2:13" x14ac:dyDescent="0.35">
      <c r="B107" s="3" t="s">
        <v>29</v>
      </c>
      <c r="C107" s="19" t="s">
        <v>109</v>
      </c>
      <c r="D107" s="9">
        <v>56.25</v>
      </c>
      <c r="E107" s="10">
        <v>5.5899999999999998E-2</v>
      </c>
      <c r="F107" s="10">
        <v>26.61</v>
      </c>
      <c r="G107" s="10">
        <v>0.52039999999999997</v>
      </c>
      <c r="H107" s="10">
        <v>5.3999999999999999E-2</v>
      </c>
      <c r="I107" s="10">
        <v>9.31</v>
      </c>
      <c r="J107" s="10">
        <v>5.71</v>
      </c>
      <c r="K107" s="10">
        <v>0.40150000000000002</v>
      </c>
      <c r="L107" s="10">
        <v>98.911900000000003</v>
      </c>
      <c r="M107" s="10">
        <f t="shared" si="1"/>
        <v>0.47396971358253925</v>
      </c>
    </row>
    <row r="108" spans="2:13" x14ac:dyDescent="0.35">
      <c r="B108" s="3" t="s">
        <v>29</v>
      </c>
      <c r="C108" s="19" t="s">
        <v>110</v>
      </c>
      <c r="D108" s="9">
        <v>53.94</v>
      </c>
      <c r="E108" s="10">
        <v>3.9199999999999999E-2</v>
      </c>
      <c r="F108" s="10">
        <v>28.24</v>
      </c>
      <c r="G108" s="10">
        <v>0.58360000000000001</v>
      </c>
      <c r="H108" s="10">
        <v>8.1100000000000005E-2</v>
      </c>
      <c r="I108" s="10">
        <v>11.06</v>
      </c>
      <c r="J108" s="10">
        <v>4.68</v>
      </c>
      <c r="K108" s="10">
        <v>0.41920000000000002</v>
      </c>
      <c r="L108" s="10">
        <v>99.043199999999999</v>
      </c>
      <c r="M108" s="10">
        <f t="shared" si="1"/>
        <v>0.56634433858787592</v>
      </c>
    </row>
    <row r="109" spans="2:13" x14ac:dyDescent="0.35">
      <c r="B109" s="3" t="s">
        <v>29</v>
      </c>
      <c r="C109" s="19">
        <v>11</v>
      </c>
      <c r="D109" s="9">
        <v>58.85</v>
      </c>
      <c r="E109" s="10">
        <v>2.5000000000000001E-3</v>
      </c>
      <c r="F109" s="10">
        <v>25.54</v>
      </c>
      <c r="G109" s="10">
        <v>0.2036</v>
      </c>
      <c r="H109" s="10">
        <v>1.8700000000000001E-2</v>
      </c>
      <c r="I109" s="10">
        <v>7.37</v>
      </c>
      <c r="J109" s="10">
        <v>6.38</v>
      </c>
      <c r="K109" s="10">
        <v>0.87609999999999999</v>
      </c>
      <c r="L109" s="10">
        <v>99.241</v>
      </c>
      <c r="M109" s="10">
        <f t="shared" si="1"/>
        <v>0.38963759487038169</v>
      </c>
    </row>
    <row r="110" spans="2:13" x14ac:dyDescent="0.35">
      <c r="B110" s="3" t="s">
        <v>29</v>
      </c>
      <c r="C110" s="19" t="s">
        <v>305</v>
      </c>
      <c r="D110" s="9">
        <v>54.36</v>
      </c>
      <c r="E110" s="10">
        <v>6.3700000000000007E-2</v>
      </c>
      <c r="F110" s="10">
        <v>27.97</v>
      </c>
      <c r="G110" s="10">
        <v>0.38040000000000002</v>
      </c>
      <c r="H110" s="10">
        <v>2.3099999999999999E-2</v>
      </c>
      <c r="I110" s="10">
        <v>10.72</v>
      </c>
      <c r="J110" s="10">
        <v>4.9400000000000004</v>
      </c>
      <c r="K110" s="10">
        <v>0.38269999999999998</v>
      </c>
      <c r="L110" s="10">
        <v>98.84</v>
      </c>
      <c r="M110" s="10">
        <f t="shared" si="1"/>
        <v>0.54529061519478428</v>
      </c>
    </row>
    <row r="111" spans="2:13" x14ac:dyDescent="0.35">
      <c r="B111" s="3" t="s">
        <v>29</v>
      </c>
      <c r="C111" s="19" t="s">
        <v>306</v>
      </c>
      <c r="D111" s="9">
        <v>56.84</v>
      </c>
      <c r="E111" s="10">
        <v>5.2699999999999997E-2</v>
      </c>
      <c r="F111" s="10">
        <v>26.47</v>
      </c>
      <c r="G111" s="10">
        <v>0.3921</v>
      </c>
      <c r="H111" s="10">
        <v>4.36E-2</v>
      </c>
      <c r="I111" s="10">
        <v>8.82</v>
      </c>
      <c r="J111" s="10">
        <v>5.82</v>
      </c>
      <c r="K111" s="10">
        <v>0.4622</v>
      </c>
      <c r="L111" s="10">
        <v>98.900700000000001</v>
      </c>
      <c r="M111" s="10">
        <f t="shared" si="1"/>
        <v>0.45577491881252746</v>
      </c>
    </row>
    <row r="112" spans="2:13" x14ac:dyDescent="0.35">
      <c r="B112" s="3" t="s">
        <v>29</v>
      </c>
      <c r="C112" s="19" t="s">
        <v>307</v>
      </c>
      <c r="D112" s="9">
        <v>53.09</v>
      </c>
      <c r="E112" s="10">
        <v>3.2399999999999998E-2</v>
      </c>
      <c r="F112" s="10">
        <v>29.32</v>
      </c>
      <c r="G112" s="10">
        <v>0.42809999999999998</v>
      </c>
      <c r="H112" s="10">
        <v>3.2199999999999999E-2</v>
      </c>
      <c r="I112" s="10">
        <v>11.92</v>
      </c>
      <c r="J112" s="10">
        <v>4.28</v>
      </c>
      <c r="K112" s="10">
        <v>0.24979999999999999</v>
      </c>
      <c r="L112" s="10">
        <v>99.352599999999995</v>
      </c>
      <c r="M112" s="10">
        <f t="shared" si="1"/>
        <v>0.60615521982321896</v>
      </c>
    </row>
    <row r="113" spans="2:13" x14ac:dyDescent="0.35">
      <c r="B113" s="3" t="s">
        <v>29</v>
      </c>
      <c r="C113" s="19" t="s">
        <v>308</v>
      </c>
      <c r="D113" s="9">
        <v>57.92</v>
      </c>
      <c r="E113" s="10">
        <v>3.4500000000000003E-2</v>
      </c>
      <c r="F113" s="10">
        <v>25.71</v>
      </c>
      <c r="G113" s="10">
        <v>0.4345</v>
      </c>
      <c r="H113" s="10">
        <v>1.6500000000000001E-2</v>
      </c>
      <c r="I113" s="10">
        <v>8.02</v>
      </c>
      <c r="J113" s="10">
        <v>6.23</v>
      </c>
      <c r="K113" s="10">
        <v>0.58819999999999995</v>
      </c>
      <c r="L113" s="10">
        <v>98.953800000000001</v>
      </c>
      <c r="M113" s="10">
        <f t="shared" si="1"/>
        <v>0.41568235612855353</v>
      </c>
    </row>
    <row r="114" spans="2:13" x14ac:dyDescent="0.35">
      <c r="B114" s="3" t="s">
        <v>29</v>
      </c>
      <c r="C114" s="19" t="s">
        <v>309</v>
      </c>
      <c r="D114" s="9">
        <v>55.41</v>
      </c>
      <c r="E114" s="10">
        <v>4.7699999999999999E-2</v>
      </c>
      <c r="F114" s="10">
        <v>27.24</v>
      </c>
      <c r="G114" s="10">
        <v>0.71250000000000002</v>
      </c>
      <c r="H114" s="10">
        <v>6.1600000000000002E-2</v>
      </c>
      <c r="I114" s="10">
        <v>9.84</v>
      </c>
      <c r="J114" s="10">
        <v>5.21</v>
      </c>
      <c r="K114" s="10">
        <v>0.59770000000000001</v>
      </c>
      <c r="L114" s="10">
        <v>99.119600000000005</v>
      </c>
      <c r="M114" s="10">
        <f t="shared" si="1"/>
        <v>0.51069597353335205</v>
      </c>
    </row>
    <row r="115" spans="2:13" x14ac:dyDescent="0.35">
      <c r="B115" s="3" t="s">
        <v>29</v>
      </c>
      <c r="C115" s="19">
        <v>13</v>
      </c>
      <c r="D115" s="9">
        <v>51.6</v>
      </c>
      <c r="E115" s="10">
        <v>1.9699999999999999E-2</v>
      </c>
      <c r="F115" s="10">
        <v>30.29</v>
      </c>
      <c r="G115" s="10">
        <v>0.51400000000000001</v>
      </c>
      <c r="H115" s="10">
        <v>3.5999999999999997E-2</v>
      </c>
      <c r="I115" s="10">
        <v>13.11</v>
      </c>
      <c r="J115" s="10">
        <v>3.65</v>
      </c>
      <c r="K115" s="10">
        <v>0.31169999999999998</v>
      </c>
      <c r="L115" s="10">
        <v>99.531499999999994</v>
      </c>
      <c r="M115" s="10">
        <f t="shared" si="1"/>
        <v>0.66497910074542421</v>
      </c>
    </row>
    <row r="116" spans="2:13" x14ac:dyDescent="0.35">
      <c r="B116" s="3" t="s">
        <v>29</v>
      </c>
      <c r="C116" s="19" t="s">
        <v>310</v>
      </c>
      <c r="D116" s="9">
        <v>47.1</v>
      </c>
      <c r="E116" s="10">
        <v>2.3599999999999999E-2</v>
      </c>
      <c r="F116" s="10">
        <v>33.31</v>
      </c>
      <c r="G116" s="10">
        <v>0.60619999999999996</v>
      </c>
      <c r="H116" s="10">
        <v>1.95E-2</v>
      </c>
      <c r="I116" s="10">
        <v>16.61</v>
      </c>
      <c r="J116" s="10">
        <v>1.91</v>
      </c>
      <c r="K116" s="10">
        <v>0.1734</v>
      </c>
      <c r="L116" s="10">
        <v>99.752700000000004</v>
      </c>
      <c r="M116" s="10">
        <f t="shared" si="1"/>
        <v>0.82775741144260706</v>
      </c>
    </row>
    <row r="117" spans="2:13" x14ac:dyDescent="0.35">
      <c r="B117" s="3" t="s">
        <v>29</v>
      </c>
      <c r="C117" s="19" t="s">
        <v>311</v>
      </c>
      <c r="D117" s="9">
        <v>59.51</v>
      </c>
      <c r="E117" s="10">
        <v>0.106</v>
      </c>
      <c r="F117" s="10">
        <v>24.06</v>
      </c>
      <c r="G117" s="10">
        <v>0.89870000000000005</v>
      </c>
      <c r="H117" s="10">
        <v>4.0800000000000003E-2</v>
      </c>
      <c r="I117" s="10">
        <v>6.15</v>
      </c>
      <c r="J117" s="10">
        <v>6.21</v>
      </c>
      <c r="K117" s="10">
        <v>2.67</v>
      </c>
      <c r="L117" s="10">
        <v>99.645600000000002</v>
      </c>
      <c r="M117" s="10">
        <f t="shared" si="1"/>
        <v>0.35370467452210452</v>
      </c>
    </row>
    <row r="118" spans="2:13" x14ac:dyDescent="0.35">
      <c r="B118" s="4" t="s">
        <v>29</v>
      </c>
      <c r="C118" s="22">
        <v>15</v>
      </c>
      <c r="D118" s="8">
        <v>56.77</v>
      </c>
      <c r="E118" s="2">
        <v>3.04E-2</v>
      </c>
      <c r="F118" s="2">
        <v>26.93</v>
      </c>
      <c r="G118" s="2">
        <v>0.3629</v>
      </c>
      <c r="H118" s="2">
        <v>2.4500000000000001E-2</v>
      </c>
      <c r="I118" s="2">
        <v>9.1</v>
      </c>
      <c r="J118" s="2">
        <v>5.66</v>
      </c>
      <c r="K118" s="2">
        <v>0.44030000000000002</v>
      </c>
      <c r="L118" s="2">
        <v>99.318200000000004</v>
      </c>
      <c r="M118" s="2">
        <f t="shared" si="1"/>
        <v>0.47047565863378771</v>
      </c>
    </row>
    <row r="126" spans="2:13" x14ac:dyDescent="0.35">
      <c r="C126" s="10"/>
      <c r="D126" s="10"/>
      <c r="E126" s="10"/>
      <c r="F126" s="10"/>
      <c r="G126" s="10"/>
      <c r="H126" s="10"/>
      <c r="I126" s="10"/>
      <c r="J126" s="10"/>
      <c r="K126" s="10"/>
      <c r="L126" s="10"/>
    </row>
    <row r="127" spans="2:13" x14ac:dyDescent="0.35">
      <c r="C127" s="10"/>
      <c r="D127" s="10"/>
      <c r="E127" s="10"/>
      <c r="F127" s="10"/>
      <c r="G127" s="10"/>
      <c r="H127" s="10"/>
      <c r="I127" s="10"/>
      <c r="J127" s="10"/>
      <c r="K127" s="10"/>
      <c r="L127" s="10"/>
    </row>
    <row r="128" spans="2:13" x14ac:dyDescent="0.35">
      <c r="C128" s="10"/>
      <c r="D128" s="10"/>
      <c r="E128" s="10"/>
      <c r="F128" s="10"/>
      <c r="G128" s="10"/>
      <c r="H128" s="10"/>
      <c r="I128" s="10"/>
      <c r="J128" s="10"/>
      <c r="K128" s="10"/>
      <c r="L128"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Листы</vt:lpstr>
      </vt:variant>
      <vt:variant>
        <vt:i4>8</vt:i4>
      </vt:variant>
    </vt:vector>
  </HeadingPairs>
  <TitlesOfParts>
    <vt:vector size="8" baseType="lpstr">
      <vt:lpstr>ESM_1 XRF standards</vt:lpstr>
      <vt:lpstr>ESM_2 ICP-MS standards</vt:lpstr>
      <vt:lpstr>ESM_ 3 EPMA standards</vt:lpstr>
      <vt:lpstr>ESM_4 Whole rock composition </vt:lpstr>
      <vt:lpstr>ESM_5 Olivine composition</vt:lpstr>
      <vt:lpstr>ESM_6 Pyroxene composition</vt:lpstr>
      <vt:lpstr>ESM_7 Amphibole composition</vt:lpstr>
      <vt:lpstr>ESM_8 Plagioclase composition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Editor</cp:lastModifiedBy>
  <dcterms:created xsi:type="dcterms:W3CDTF">2022-04-04T02:50:00Z</dcterms:created>
  <dcterms:modified xsi:type="dcterms:W3CDTF">2022-12-12T11:27:38Z</dcterms:modified>
</cp:coreProperties>
</file>