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ЖУРНАЛ-ПЕТРОЛОГИЯ\Cтатьи\2022\5_2022\Координатору\Supplementary_Лебедева\Supplementary_русск\"/>
    </mc:Choice>
  </mc:AlternateContent>
  <xr:revisionPtr revIDLastSave="0" documentId="13_ncr:1_{E883ED3B-98BE-4FE3-9383-384B922C9B49}" xr6:coauthVersionLast="47" xr6:coauthVersionMax="47" xr10:uidLastSave="{00000000-0000-0000-0000-000000000000}"/>
  <bookViews>
    <workbookView xWindow="-110" yWindow="-110" windowWidth="38620" windowHeight="21220" activeTab="3" xr2:uid="{00000000-000D-0000-FFFF-FFFF00000000}"/>
  </bookViews>
  <sheets>
    <sheet name="grt эклогиты" sheetId="7" r:id="rId1"/>
    <sheet name="Сpx эклогиты" sheetId="1" r:id="rId2"/>
    <sheet name="grt пироксенитов" sheetId="6" r:id="rId3"/>
    <sheet name="Cpx гранатовых пироксенитов" sheetId="5" r:id="rId4"/>
    <sheet name="Phl" sheetId="8" r:id="rId5"/>
    <sheet name="Сal" sheetId="9" r:id="rId6"/>
    <sheet name="Amp" sheetId="10" r:id="rId7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7" i="1" l="1"/>
  <c r="L95" i="8"/>
  <c r="T3" i="8"/>
  <c r="O375" i="7" l="1"/>
  <c r="P375" i="7"/>
  <c r="T46" i="8" l="1"/>
  <c r="T47" i="8"/>
  <c r="T48" i="8"/>
  <c r="K3" i="9" l="1"/>
  <c r="S60" i="10"/>
  <c r="S59" i="10"/>
  <c r="N333" i="1"/>
  <c r="N334" i="1"/>
  <c r="N319" i="1"/>
  <c r="O388" i="7"/>
  <c r="P388" i="7"/>
  <c r="O389" i="7"/>
  <c r="P389" i="7"/>
  <c r="O390" i="7"/>
  <c r="P390" i="7"/>
  <c r="P370" i="7"/>
  <c r="P377" i="7"/>
  <c r="P376" i="7"/>
  <c r="P371" i="7"/>
  <c r="N44" i="5" l="1"/>
  <c r="N45" i="5"/>
  <c r="N46" i="5"/>
  <c r="N47" i="5"/>
  <c r="N48" i="5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320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122" i="1"/>
  <c r="N123" i="1"/>
  <c r="N124" i="1"/>
  <c r="N125" i="1"/>
  <c r="N126" i="1"/>
  <c r="N127" i="1"/>
  <c r="N128" i="1"/>
  <c r="N129" i="1"/>
  <c r="N271" i="1"/>
  <c r="N272" i="1"/>
  <c r="N273" i="1"/>
  <c r="N274" i="1"/>
  <c r="N275" i="1"/>
  <c r="N276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144" i="1"/>
  <c r="N145" i="1"/>
  <c r="N146" i="1"/>
  <c r="N147" i="1"/>
  <c r="N148" i="1"/>
  <c r="N294" i="1"/>
  <c r="N149" i="1"/>
  <c r="N150" i="1"/>
  <c r="N151" i="1"/>
  <c r="N152" i="1"/>
  <c r="N153" i="1"/>
  <c r="N154" i="1"/>
  <c r="N155" i="1"/>
  <c r="N156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16" i="1"/>
  <c r="T4" i="8" l="1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K16" i="9" l="1"/>
  <c r="K17" i="9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8" i="10"/>
  <c r="S7" i="10"/>
  <c r="S6" i="10"/>
  <c r="S5" i="10"/>
  <c r="S4" i="10"/>
  <c r="S3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N310" i="1" l="1"/>
  <c r="N311" i="1"/>
  <c r="N312" i="1"/>
  <c r="N313" i="1"/>
  <c r="N314" i="1"/>
  <c r="N315" i="1"/>
  <c r="N317" i="1"/>
  <c r="N318" i="1"/>
  <c r="N332" i="1"/>
  <c r="N321" i="1"/>
  <c r="N322" i="1"/>
  <c r="N323" i="1"/>
  <c r="N324" i="1"/>
  <c r="N325" i="1"/>
  <c r="N326" i="1"/>
  <c r="N328" i="1"/>
  <c r="N329" i="1"/>
  <c r="N330" i="1"/>
  <c r="N331" i="1"/>
  <c r="N309" i="1"/>
  <c r="M329" i="1"/>
  <c r="M330" i="1"/>
  <c r="M331" i="1"/>
  <c r="M328" i="1"/>
  <c r="Q35" i="8" l="1"/>
  <c r="Q26" i="8"/>
  <c r="Q31" i="8"/>
  <c r="Q19" i="8"/>
  <c r="Q36" i="8"/>
  <c r="O377" i="7" l="1"/>
  <c r="O383" i="7" l="1"/>
  <c r="P383" i="7"/>
  <c r="O384" i="7"/>
  <c r="P384" i="7"/>
  <c r="O368" i="7"/>
  <c r="P368" i="7"/>
  <c r="O385" i="7"/>
  <c r="P385" i="7"/>
  <c r="O386" i="7"/>
  <c r="P386" i="7"/>
  <c r="O387" i="7"/>
  <c r="P387" i="7"/>
  <c r="O369" i="7"/>
  <c r="P369" i="7"/>
  <c r="O371" i="7"/>
  <c r="O372" i="7"/>
  <c r="P372" i="7"/>
  <c r="O373" i="7"/>
  <c r="P373" i="7"/>
  <c r="O370" i="7"/>
  <c r="O374" i="7"/>
  <c r="P374" i="7"/>
  <c r="O380" i="7"/>
  <c r="P380" i="7"/>
  <c r="O381" i="7"/>
  <c r="P381" i="7"/>
  <c r="O382" i="7"/>
  <c r="P382" i="7"/>
  <c r="O367" i="7"/>
  <c r="P367" i="7"/>
  <c r="O366" i="7" l="1"/>
  <c r="P366" i="7"/>
  <c r="O173" i="7"/>
  <c r="P173" i="7"/>
  <c r="O174" i="7"/>
  <c r="P174" i="7"/>
  <c r="O192" i="7"/>
  <c r="P192" i="7"/>
  <c r="O186" i="7"/>
  <c r="P186" i="7"/>
  <c r="O184" i="7"/>
  <c r="P184" i="7"/>
  <c r="O362" i="7"/>
  <c r="P362" i="7"/>
  <c r="O363" i="7"/>
  <c r="P363" i="7"/>
  <c r="O175" i="7"/>
  <c r="P175" i="7"/>
  <c r="O191" i="7"/>
  <c r="P191" i="7"/>
  <c r="O179" i="7"/>
  <c r="P179" i="7"/>
  <c r="O176" i="7"/>
  <c r="P176" i="7"/>
  <c r="O181" i="7"/>
  <c r="P181" i="7"/>
  <c r="O187" i="7"/>
  <c r="P187" i="7"/>
  <c r="O185" i="7"/>
  <c r="P185" i="7"/>
  <c r="O190" i="7"/>
  <c r="P190" i="7"/>
  <c r="O183" i="7"/>
  <c r="P183" i="7"/>
  <c r="O180" i="7"/>
  <c r="P180" i="7"/>
  <c r="O188" i="7"/>
  <c r="P188" i="7"/>
  <c r="O364" i="7"/>
  <c r="P364" i="7"/>
  <c r="O177" i="7"/>
  <c r="P177" i="7"/>
  <c r="O376" i="7"/>
  <c r="O378" i="7"/>
  <c r="P378" i="7"/>
  <c r="O379" i="7"/>
  <c r="P379" i="7"/>
  <c r="O193" i="7"/>
  <c r="P193" i="7"/>
  <c r="O189" i="7"/>
  <c r="P189" i="7"/>
  <c r="O365" i="7"/>
  <c r="P365" i="7"/>
  <c r="O182" i="7"/>
  <c r="P182" i="7"/>
  <c r="O178" i="7"/>
  <c r="P178" i="7"/>
  <c r="M18" i="8" l="1"/>
  <c r="M304" i="1" l="1"/>
  <c r="M303" i="1"/>
  <c r="M151" i="1"/>
  <c r="M302" i="1"/>
  <c r="M301" i="1"/>
  <c r="M300" i="1"/>
  <c r="M299" i="1"/>
  <c r="M298" i="1"/>
  <c r="M297" i="1"/>
  <c r="M296" i="1"/>
  <c r="M150" i="1"/>
  <c r="M149" i="1"/>
  <c r="P90" i="6" l="1"/>
  <c r="P94" i="6"/>
  <c r="K6" i="9" l="1"/>
  <c r="K4" i="9"/>
  <c r="K5" i="9"/>
  <c r="K25" i="9"/>
  <c r="K18" i="9"/>
  <c r="K19" i="9"/>
  <c r="K20" i="9"/>
  <c r="K21" i="9"/>
  <c r="K22" i="9"/>
  <c r="K23" i="9"/>
  <c r="K24" i="9"/>
  <c r="O349" i="7" l="1"/>
  <c r="P349" i="7"/>
  <c r="O350" i="7"/>
  <c r="P350" i="7"/>
  <c r="O171" i="7"/>
  <c r="P171" i="7"/>
  <c r="O172" i="7"/>
  <c r="P172" i="7"/>
  <c r="O351" i="7"/>
  <c r="P351" i="7"/>
  <c r="O352" i="7"/>
  <c r="P352" i="7"/>
  <c r="N349" i="7"/>
  <c r="N350" i="7"/>
  <c r="N171" i="7"/>
  <c r="N172" i="7"/>
  <c r="N351" i="7"/>
  <c r="N352" i="7"/>
  <c r="P135" i="6"/>
  <c r="P134" i="6"/>
  <c r="P133" i="6"/>
  <c r="P132" i="6"/>
  <c r="O135" i="6"/>
  <c r="O134" i="6"/>
  <c r="O133" i="6"/>
  <c r="O13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5" i="6"/>
  <c r="N134" i="6"/>
  <c r="N133" i="6"/>
  <c r="N132" i="6"/>
  <c r="P131" i="6" l="1"/>
  <c r="O131" i="6"/>
  <c r="P130" i="6"/>
  <c r="O130" i="6"/>
  <c r="P129" i="6"/>
  <c r="O129" i="6"/>
  <c r="P128" i="6"/>
  <c r="O128" i="6"/>
  <c r="P127" i="6"/>
  <c r="O127" i="6"/>
  <c r="P126" i="6"/>
  <c r="O126" i="6"/>
  <c r="P125" i="6"/>
  <c r="O125" i="6"/>
  <c r="P124" i="6"/>
  <c r="O124" i="6"/>
  <c r="P123" i="6"/>
  <c r="O123" i="6"/>
  <c r="O227" i="7" l="1"/>
  <c r="P227" i="7"/>
  <c r="O74" i="6" l="1"/>
  <c r="O75" i="6"/>
  <c r="O76" i="6"/>
  <c r="O77" i="6"/>
  <c r="O78" i="6"/>
  <c r="O79" i="6"/>
  <c r="O73" i="6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228" i="7"/>
  <c r="P229" i="7"/>
  <c r="P230" i="7"/>
  <c r="P231" i="7"/>
  <c r="P232" i="7"/>
  <c r="P71" i="7"/>
  <c r="P72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34" i="7"/>
  <c r="O135" i="7"/>
  <c r="O136" i="7"/>
  <c r="O137" i="7"/>
  <c r="O138" i="7"/>
  <c r="O139" i="7"/>
  <c r="O140" i="7"/>
  <c r="O141" i="7"/>
  <c r="O142" i="7"/>
  <c r="O44" i="7"/>
  <c r="O45" i="7"/>
  <c r="O46" i="7"/>
  <c r="O353" i="7"/>
  <c r="O354" i="7"/>
  <c r="O355" i="7"/>
  <c r="O356" i="7"/>
  <c r="N45" i="7"/>
  <c r="N46" i="7"/>
  <c r="N353" i="7"/>
  <c r="N354" i="7"/>
  <c r="N355" i="7"/>
  <c r="N356" i="7"/>
  <c r="N44" i="7"/>
  <c r="O70" i="6"/>
  <c r="O71" i="6"/>
  <c r="O72" i="6"/>
  <c r="P74" i="6"/>
  <c r="P73" i="6"/>
  <c r="P122" i="6"/>
  <c r="P121" i="6"/>
  <c r="P120" i="6"/>
  <c r="P119" i="6"/>
  <c r="P118" i="6"/>
  <c r="P79" i="6"/>
  <c r="P117" i="6"/>
  <c r="P116" i="6"/>
  <c r="P115" i="6"/>
  <c r="P78" i="6"/>
  <c r="P114" i="6"/>
  <c r="P113" i="6"/>
  <c r="P112" i="6"/>
  <c r="P111" i="6"/>
  <c r="P77" i="6"/>
  <c r="P110" i="6"/>
  <c r="P109" i="6"/>
  <c r="P108" i="6"/>
  <c r="P107" i="6"/>
  <c r="P106" i="6"/>
  <c r="P76" i="6"/>
  <c r="P105" i="6"/>
  <c r="P104" i="6"/>
  <c r="P103" i="6"/>
  <c r="P102" i="6"/>
  <c r="P75" i="6"/>
  <c r="P101" i="6"/>
  <c r="P100" i="6"/>
  <c r="P99" i="6"/>
  <c r="P98" i="6"/>
  <c r="P97" i="6"/>
  <c r="P96" i="6"/>
  <c r="P95" i="6"/>
  <c r="P93" i="6"/>
  <c r="P92" i="6"/>
  <c r="P91" i="6"/>
  <c r="P89" i="6"/>
  <c r="P88" i="6"/>
  <c r="P87" i="6"/>
  <c r="P86" i="6"/>
  <c r="P85" i="6"/>
  <c r="P84" i="6"/>
  <c r="P83" i="6"/>
  <c r="P82" i="6"/>
  <c r="P81" i="6"/>
  <c r="P80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5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65" i="6"/>
  <c r="P66" i="6"/>
  <c r="P67" i="6"/>
  <c r="P68" i="6"/>
  <c r="P59" i="6"/>
  <c r="P60" i="6"/>
  <c r="P69" i="6"/>
  <c r="P61" i="6"/>
  <c r="P62" i="6"/>
  <c r="P63" i="6"/>
  <c r="P64" i="6"/>
  <c r="P70" i="6"/>
  <c r="P71" i="6"/>
  <c r="P72" i="6"/>
  <c r="P3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228" i="7"/>
  <c r="O229" i="7"/>
  <c r="O230" i="7"/>
  <c r="O231" i="7"/>
  <c r="O23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233" i="7"/>
  <c r="O234" i="7"/>
  <c r="O235" i="7"/>
  <c r="O236" i="7"/>
  <c r="O237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357" i="7"/>
  <c r="O358" i="7"/>
  <c r="O359" i="7"/>
  <c r="O360" i="7"/>
  <c r="O361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194" i="7"/>
  <c r="O195" i="7"/>
  <c r="O196" i="7"/>
  <c r="O197" i="7"/>
  <c r="O198" i="7"/>
  <c r="O199" i="7"/>
  <c r="O200" i="7"/>
  <c r="O201" i="7"/>
  <c r="O202" i="7"/>
  <c r="O203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30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233" i="7"/>
  <c r="P234" i="7"/>
  <c r="P235" i="7"/>
  <c r="P236" i="7"/>
  <c r="P237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357" i="7"/>
  <c r="P358" i="7"/>
  <c r="P359" i="7"/>
  <c r="P360" i="7"/>
  <c r="P361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194" i="7"/>
  <c r="P195" i="7"/>
  <c r="P196" i="7"/>
  <c r="P197" i="7"/>
  <c r="P198" i="7"/>
  <c r="P199" i="7"/>
  <c r="P200" i="7"/>
  <c r="P201" i="7"/>
  <c r="P202" i="7"/>
  <c r="P203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44" i="7"/>
  <c r="P45" i="7"/>
  <c r="P46" i="7"/>
  <c r="P353" i="7"/>
  <c r="P354" i="7"/>
  <c r="P355" i="7"/>
  <c r="P356" i="7"/>
  <c r="P134" i="7"/>
  <c r="P135" i="7"/>
  <c r="P136" i="7"/>
  <c r="P137" i="7"/>
  <c r="P138" i="7"/>
  <c r="P139" i="7"/>
  <c r="P140" i="7"/>
  <c r="P141" i="7"/>
  <c r="P142" i="7"/>
  <c r="M145" i="1" l="1"/>
  <c r="M146" i="1"/>
  <c r="M147" i="1"/>
  <c r="M148" i="1"/>
  <c r="M294" i="1"/>
  <c r="M144" i="1"/>
  <c r="N84" i="6" l="1"/>
  <c r="N86" i="6"/>
  <c r="N87" i="6"/>
  <c r="N88" i="6"/>
  <c r="N89" i="6"/>
  <c r="N92" i="6"/>
  <c r="N93" i="6"/>
  <c r="N96" i="6"/>
  <c r="N97" i="6"/>
  <c r="N98" i="6"/>
  <c r="N99" i="6"/>
  <c r="N100" i="6"/>
  <c r="N101" i="6"/>
  <c r="N102" i="6"/>
  <c r="N85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90" i="6"/>
  <c r="N91" i="6"/>
  <c r="N94" i="6"/>
  <c r="N95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81" i="6"/>
  <c r="N82" i="6"/>
  <c r="N83" i="6"/>
  <c r="N80" i="6"/>
  <c r="N59" i="6"/>
  <c r="N60" i="6"/>
  <c r="N61" i="6"/>
  <c r="N62" i="6"/>
  <c r="N63" i="6"/>
  <c r="N64" i="6"/>
  <c r="N58" i="6"/>
  <c r="N65" i="6"/>
  <c r="N66" i="6"/>
  <c r="N67" i="6"/>
  <c r="N68" i="6"/>
  <c r="N69" i="6"/>
  <c r="O69" i="6"/>
  <c r="O68" i="6"/>
  <c r="O67" i="6"/>
  <c r="O66" i="6"/>
  <c r="O65" i="6"/>
  <c r="O58" i="6"/>
  <c r="O64" i="6"/>
  <c r="O63" i="6"/>
  <c r="O62" i="6"/>
  <c r="O61" i="6"/>
  <c r="O60" i="6"/>
  <c r="O59" i="6"/>
  <c r="O80" i="6"/>
  <c r="O83" i="6"/>
  <c r="O82" i="6"/>
  <c r="O81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122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95" i="6"/>
  <c r="O94" i="6"/>
  <c r="O91" i="6"/>
  <c r="O90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85" i="6"/>
  <c r="O121" i="6"/>
  <c r="O102" i="6"/>
  <c r="O101" i="6"/>
  <c r="O100" i="6"/>
  <c r="O99" i="6"/>
  <c r="O98" i="6"/>
  <c r="O97" i="6"/>
  <c r="O96" i="6"/>
  <c r="O93" i="6"/>
  <c r="O92" i="6"/>
  <c r="O89" i="6"/>
  <c r="O88" i="6"/>
  <c r="O87" i="6"/>
  <c r="O86" i="6"/>
  <c r="O84" i="6"/>
  <c r="N119" i="5"/>
  <c r="N118" i="5"/>
  <c r="N117" i="5"/>
  <c r="N116" i="5"/>
  <c r="N115" i="5"/>
  <c r="N114" i="5"/>
  <c r="N113" i="5"/>
  <c r="N111" i="5"/>
  <c r="N110" i="5"/>
  <c r="N109" i="5"/>
  <c r="N108" i="5"/>
  <c r="N107" i="5"/>
  <c r="N106" i="5"/>
  <c r="N112" i="5"/>
  <c r="N128" i="5"/>
  <c r="N127" i="5"/>
  <c r="N129" i="5"/>
  <c r="N43" i="5"/>
  <c r="M43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126" i="5"/>
  <c r="N125" i="5"/>
  <c r="N124" i="5"/>
  <c r="N91" i="5"/>
  <c r="N90" i="5"/>
  <c r="N89" i="5"/>
  <c r="N88" i="5"/>
  <c r="N123" i="5"/>
  <c r="N122" i="5"/>
  <c r="N87" i="5"/>
  <c r="N86" i="5"/>
  <c r="N134" i="5"/>
  <c r="N133" i="5"/>
  <c r="N131" i="5"/>
  <c r="N130" i="5"/>
  <c r="N136" i="5"/>
  <c r="N135" i="5"/>
  <c r="N132" i="5"/>
  <c r="N85" i="5"/>
  <c r="N84" i="5"/>
  <c r="N83" i="5"/>
  <c r="N82" i="5"/>
  <c r="N81" i="5"/>
  <c r="N80" i="5"/>
  <c r="N79" i="5"/>
  <c r="N78" i="5"/>
  <c r="N77" i="5"/>
  <c r="N76" i="5"/>
  <c r="N75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74" i="5"/>
  <c r="N121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120" i="5"/>
  <c r="N58" i="5"/>
  <c r="N57" i="5"/>
  <c r="N56" i="5"/>
  <c r="N55" i="5"/>
  <c r="N54" i="5"/>
  <c r="N53" i="5"/>
  <c r="N52" i="5"/>
  <c r="N51" i="5"/>
  <c r="N50" i="5"/>
  <c r="N49" i="5"/>
  <c r="N5" i="1" l="1"/>
  <c r="N4" i="1"/>
  <c r="N3" i="1"/>
</calcChain>
</file>

<file path=xl/sharedStrings.xml><?xml version="1.0" encoding="utf-8"?>
<sst xmlns="http://schemas.openxmlformats.org/spreadsheetml/2006/main" count="4839" uniqueCount="190">
  <si>
    <t xml:space="preserve"> No</t>
  </si>
  <si>
    <t>FeO</t>
  </si>
  <si>
    <t>MnO</t>
  </si>
  <si>
    <t>MgO</t>
  </si>
  <si>
    <t>CaO</t>
  </si>
  <si>
    <t>Total</t>
  </si>
  <si>
    <t>Mg#</t>
  </si>
  <si>
    <t>Cpx1</t>
  </si>
  <si>
    <t>Cpx2</t>
  </si>
  <si>
    <t>обр.11</t>
  </si>
  <si>
    <t xml:space="preserve">Cpx1 </t>
  </si>
  <si>
    <t>Cpx3</t>
  </si>
  <si>
    <t>17Гр1-760-7</t>
  </si>
  <si>
    <t>C</t>
  </si>
  <si>
    <t>№</t>
  </si>
  <si>
    <t>17GR-208-2</t>
  </si>
  <si>
    <t>B</t>
  </si>
  <si>
    <t>Grt1</t>
  </si>
  <si>
    <t xml:space="preserve">Grt1 </t>
  </si>
  <si>
    <t>17Гр1-334-1.</t>
  </si>
  <si>
    <t>A</t>
  </si>
  <si>
    <t>Grt2</t>
  </si>
  <si>
    <t>Grt3</t>
  </si>
  <si>
    <r>
      <t>SiO</t>
    </r>
    <r>
      <rPr>
        <vertAlign val="subscript"/>
        <sz val="9"/>
        <rFont val="Calibri Light"/>
        <family val="2"/>
        <charset val="204"/>
      </rPr>
      <t>2</t>
    </r>
  </si>
  <si>
    <r>
      <t>Al</t>
    </r>
    <r>
      <rPr>
        <vertAlign val="subscript"/>
        <sz val="9"/>
        <rFont val="Calibri Light"/>
        <family val="2"/>
        <charset val="204"/>
      </rPr>
      <t>2</t>
    </r>
    <r>
      <rPr>
        <sz val="9"/>
        <rFont val="Calibri Light"/>
        <family val="2"/>
        <charset val="204"/>
      </rPr>
      <t>O</t>
    </r>
    <r>
      <rPr>
        <vertAlign val="subscript"/>
        <sz val="9"/>
        <rFont val="Calibri Light"/>
        <family val="2"/>
        <charset val="204"/>
      </rPr>
      <t>3</t>
    </r>
  </si>
  <si>
    <r>
      <t>Cr</t>
    </r>
    <r>
      <rPr>
        <vertAlign val="subscript"/>
        <sz val="9"/>
        <rFont val="Calibri Light"/>
        <family val="2"/>
        <charset val="204"/>
      </rPr>
      <t>2</t>
    </r>
    <r>
      <rPr>
        <sz val="9"/>
        <rFont val="Calibri Light"/>
        <family val="2"/>
        <charset val="204"/>
      </rPr>
      <t>O</t>
    </r>
    <r>
      <rPr>
        <vertAlign val="subscript"/>
        <sz val="9"/>
        <rFont val="Calibri Light"/>
        <family val="2"/>
        <charset val="204"/>
      </rPr>
      <t>3</t>
    </r>
  </si>
  <si>
    <r>
      <t>Na</t>
    </r>
    <r>
      <rPr>
        <vertAlign val="subscript"/>
        <sz val="9"/>
        <rFont val="Calibri Light"/>
        <family val="2"/>
        <charset val="204"/>
      </rPr>
      <t>2</t>
    </r>
    <r>
      <rPr>
        <sz val="9"/>
        <rFont val="Calibri Light"/>
        <family val="2"/>
        <charset val="204"/>
      </rPr>
      <t>O</t>
    </r>
  </si>
  <si>
    <r>
      <t>SiO</t>
    </r>
    <r>
      <rPr>
        <vertAlign val="subscript"/>
        <sz val="9"/>
        <rFont val="Calibri Light"/>
        <family val="2"/>
        <charset val="204"/>
        <scheme val="major"/>
      </rPr>
      <t>2</t>
    </r>
  </si>
  <si>
    <r>
      <t>Al</t>
    </r>
    <r>
      <rPr>
        <vertAlign val="subscript"/>
        <sz val="9"/>
        <rFont val="Calibri Light"/>
        <family val="2"/>
        <charset val="204"/>
        <scheme val="major"/>
      </rPr>
      <t>2</t>
    </r>
    <r>
      <rPr>
        <sz val="9"/>
        <rFont val="Calibri Light"/>
        <family val="2"/>
        <charset val="204"/>
        <scheme val="major"/>
      </rPr>
      <t>O</t>
    </r>
    <r>
      <rPr>
        <vertAlign val="subscript"/>
        <sz val="9"/>
        <rFont val="Calibri Light"/>
        <family val="2"/>
        <charset val="204"/>
        <scheme val="major"/>
      </rPr>
      <t>3</t>
    </r>
  </si>
  <si>
    <r>
      <t>Cr</t>
    </r>
    <r>
      <rPr>
        <vertAlign val="subscript"/>
        <sz val="9"/>
        <rFont val="Calibri Light"/>
        <family val="2"/>
        <charset val="204"/>
        <scheme val="major"/>
      </rPr>
      <t>2</t>
    </r>
    <r>
      <rPr>
        <sz val="9"/>
        <rFont val="Calibri Light"/>
        <family val="2"/>
        <charset val="204"/>
        <scheme val="major"/>
      </rPr>
      <t>O</t>
    </r>
    <r>
      <rPr>
        <vertAlign val="subscript"/>
        <sz val="9"/>
        <rFont val="Calibri Light"/>
        <family val="2"/>
        <charset val="204"/>
        <scheme val="major"/>
      </rPr>
      <t>3</t>
    </r>
  </si>
  <si>
    <r>
      <t>Na</t>
    </r>
    <r>
      <rPr>
        <vertAlign val="subscript"/>
        <sz val="9"/>
        <rFont val="Calibri Light"/>
        <family val="2"/>
        <charset val="204"/>
        <scheme val="major"/>
      </rPr>
      <t>2</t>
    </r>
    <r>
      <rPr>
        <sz val="9"/>
        <rFont val="Calibri Light"/>
        <family val="2"/>
        <charset val="204"/>
        <scheme val="major"/>
      </rPr>
      <t>O</t>
    </r>
  </si>
  <si>
    <r>
      <t>TiO</t>
    </r>
    <r>
      <rPr>
        <vertAlign val="subscript"/>
        <sz val="9"/>
        <rFont val="Calibri Light"/>
        <family val="2"/>
        <charset val="204"/>
        <scheme val="major"/>
      </rPr>
      <t>2</t>
    </r>
  </si>
  <si>
    <t>Cxp2</t>
  </si>
  <si>
    <t xml:space="preserve">Cpx2 </t>
  </si>
  <si>
    <r>
      <t>TiO</t>
    </r>
    <r>
      <rPr>
        <vertAlign val="subscript"/>
        <sz val="9"/>
        <rFont val="Calibri Light"/>
        <family val="2"/>
        <charset val="204"/>
      </rPr>
      <t>2</t>
    </r>
  </si>
  <si>
    <t>Образец</t>
  </si>
  <si>
    <t>Grt2 прожилок</t>
  </si>
  <si>
    <t>Grt2, кайма</t>
  </si>
  <si>
    <t>grt1</t>
  </si>
  <si>
    <t>Ca#</t>
  </si>
  <si>
    <t>Alm</t>
  </si>
  <si>
    <t>Sps</t>
  </si>
  <si>
    <t>Prp</t>
  </si>
  <si>
    <t>Grs</t>
  </si>
  <si>
    <t>Adr</t>
  </si>
  <si>
    <t>412-2</t>
  </si>
  <si>
    <t>образец</t>
  </si>
  <si>
    <t>точка</t>
  </si>
  <si>
    <r>
      <t>SiO</t>
    </r>
    <r>
      <rPr>
        <vertAlign val="subscript"/>
        <sz val="8"/>
        <rFont val="Times New Roman"/>
        <family val="1"/>
        <charset val="204"/>
      </rPr>
      <t>2</t>
    </r>
  </si>
  <si>
    <r>
      <t>TiO</t>
    </r>
    <r>
      <rPr>
        <vertAlign val="subscript"/>
        <sz val="8"/>
        <rFont val="Times New Roman"/>
        <family val="1"/>
        <charset val="204"/>
      </rPr>
      <t>2</t>
    </r>
  </si>
  <si>
    <r>
      <t>Al</t>
    </r>
    <r>
      <rPr>
        <vertAlign val="subscript"/>
        <sz val="8"/>
        <rFont val="Times New Roman"/>
        <family val="1"/>
        <charset val="204"/>
      </rPr>
      <t>2</t>
    </r>
    <r>
      <rPr>
        <sz val="8"/>
        <color theme="1"/>
        <rFont val="Times New Roman"/>
        <family val="1"/>
        <charset val="204"/>
      </rPr>
      <t>O</t>
    </r>
    <r>
      <rPr>
        <vertAlign val="subscript"/>
        <sz val="8"/>
        <rFont val="Times New Roman"/>
        <family val="1"/>
        <charset val="204"/>
      </rPr>
      <t>3</t>
    </r>
  </si>
  <si>
    <r>
      <t>Cr</t>
    </r>
    <r>
      <rPr>
        <vertAlign val="subscript"/>
        <sz val="8"/>
        <rFont val="Times New Roman"/>
        <family val="1"/>
        <charset val="204"/>
      </rPr>
      <t>2</t>
    </r>
    <r>
      <rPr>
        <sz val="8"/>
        <color theme="1"/>
        <rFont val="Times New Roman"/>
        <family val="1"/>
        <charset val="204"/>
      </rPr>
      <t>O</t>
    </r>
    <r>
      <rPr>
        <vertAlign val="subscript"/>
        <sz val="8"/>
        <rFont val="Times New Roman"/>
        <family val="1"/>
        <charset val="204"/>
      </rPr>
      <t>3</t>
    </r>
  </si>
  <si>
    <t>FeO t</t>
  </si>
  <si>
    <t>BaO</t>
  </si>
  <si>
    <r>
      <t>Na</t>
    </r>
    <r>
      <rPr>
        <vertAlign val="subscript"/>
        <sz val="8"/>
        <rFont val="Times New Roman"/>
        <family val="1"/>
        <charset val="204"/>
      </rPr>
      <t>2</t>
    </r>
    <r>
      <rPr>
        <sz val="8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</si>
  <si>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8"/>
        <rFont val="Times New Roman"/>
        <family val="1"/>
        <charset val="204"/>
      </rPr>
      <t>2</t>
    </r>
    <r>
      <rPr>
        <sz val="8"/>
        <color theme="1"/>
        <rFont val="Times New Roman"/>
        <family val="1"/>
        <charset val="204"/>
      </rPr>
      <t>O</t>
    </r>
  </si>
  <si>
    <t>F</t>
  </si>
  <si>
    <t>Cl</t>
  </si>
  <si>
    <r>
      <t>H</t>
    </r>
    <r>
      <rPr>
        <vertAlign val="sub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O*</t>
    </r>
  </si>
  <si>
    <t>O=F,Cl</t>
  </si>
  <si>
    <t>mg#</t>
  </si>
  <si>
    <t>569-2</t>
  </si>
  <si>
    <t>Phl1</t>
  </si>
  <si>
    <t>внутри расплавного кармана</t>
  </si>
  <si>
    <t>-</t>
  </si>
  <si>
    <t>Lebedeva et al., 2020</t>
  </si>
  <si>
    <t>Phl2</t>
  </si>
  <si>
    <t>764-2</t>
  </si>
  <si>
    <t>внутри карбонатный и амфиболовыйх прожилков на контакте с гранатом</t>
  </si>
  <si>
    <t>Kargin et al., 2019</t>
  </si>
  <si>
    <t>обрастает гранат, внутренняя зона</t>
  </si>
  <si>
    <t>обрастает гранат, внешняя зона</t>
  </si>
  <si>
    <t>760-7</t>
  </si>
  <si>
    <t>724-4</t>
  </si>
  <si>
    <t>внутри карбонатного прожилка, обрастает гранат и клинопироксен</t>
  </si>
  <si>
    <t>734-9</t>
  </si>
  <si>
    <t>внутри карбонатного прожилка, обрастает  клинопироксен</t>
  </si>
  <si>
    <t>внутри карбонатного прожилка на контакте с гранатом</t>
  </si>
  <si>
    <t>903-1</t>
  </si>
  <si>
    <t>внутри карбонатного прожилка</t>
  </si>
  <si>
    <t>отдельное зерно, внутренняя часть</t>
  </si>
  <si>
    <t>отдельное зерно, внешняя часть</t>
  </si>
  <si>
    <t>внутри поздне кимберлитовой ассоциации минералов</t>
  </si>
  <si>
    <t>503-3</t>
  </si>
  <si>
    <t>221-2</t>
  </si>
  <si>
    <t>центральная часть зерна</t>
  </si>
  <si>
    <t xml:space="preserve">краевая часть зерна </t>
  </si>
  <si>
    <t>краевая часть зерна на контакте с гранатом</t>
  </si>
  <si>
    <t>759-4в</t>
  </si>
  <si>
    <t>Mg</t>
  </si>
  <si>
    <t>Al</t>
  </si>
  <si>
    <t>Si</t>
  </si>
  <si>
    <t>Ca</t>
  </si>
  <si>
    <t>Mn</t>
  </si>
  <si>
    <t>Fe</t>
  </si>
  <si>
    <t>Grt4</t>
  </si>
  <si>
    <t>нпо</t>
  </si>
  <si>
    <t>SiO2</t>
  </si>
  <si>
    <t>Al2O3</t>
  </si>
  <si>
    <t>750-4в</t>
  </si>
  <si>
    <t>на границе grt с крупной кимберлитовой жилы</t>
  </si>
  <si>
    <t>?на границе grt с крупной кимберлитовой жилы</t>
  </si>
  <si>
    <t>край в serp массе</t>
  </si>
  <si>
    <t>Grt-Phl сросток</t>
  </si>
  <si>
    <t>Phl-Amph сростки в гранате</t>
  </si>
  <si>
    <t>OH,F,Cl</t>
  </si>
  <si>
    <t>CaО</t>
  </si>
  <si>
    <t>Na2О</t>
  </si>
  <si>
    <t>K2О</t>
  </si>
  <si>
    <t>MnО</t>
  </si>
  <si>
    <t>Группа</t>
  </si>
  <si>
    <t>Подгруппа</t>
  </si>
  <si>
    <t>Минеральный вид</t>
  </si>
  <si>
    <t>№ анализа</t>
  </si>
  <si>
    <t>зона</t>
  </si>
  <si>
    <t>петрографическое положение</t>
  </si>
  <si>
    <t>расплавный карман</t>
  </si>
  <si>
    <t>обрастает grt по границе serp трещины</t>
  </si>
  <si>
    <t xml:space="preserve">обрастает grt </t>
  </si>
  <si>
    <t>в Serp-Chl трещине замещает grt</t>
  </si>
  <si>
    <t>в кимберлитовой трещине</t>
  </si>
  <si>
    <t>обрастает grt вдоль кимберлитовой трещины</t>
  </si>
  <si>
    <t>в кимберлитовой трещине сросток с grt</t>
  </si>
  <si>
    <t xml:space="preserve">обрастает grt по границе serp </t>
  </si>
  <si>
    <t>нарастает на зерно (№ 24)</t>
  </si>
  <si>
    <t>в кимберлитовой трещине , grt в виде реликтов</t>
  </si>
  <si>
    <t>обрастает grt по границе serp трещины и нак контакте с carb</t>
  </si>
  <si>
    <t>С</t>
  </si>
  <si>
    <t>569-2.</t>
  </si>
  <si>
    <t>569-6</t>
  </si>
  <si>
    <t xml:space="preserve">739-6 </t>
  </si>
  <si>
    <t xml:space="preserve">759-4 </t>
  </si>
  <si>
    <t>798-1</t>
  </si>
  <si>
    <t>628-2</t>
  </si>
  <si>
    <t xml:space="preserve">724-4 </t>
  </si>
  <si>
    <t>377-1</t>
  </si>
  <si>
    <t>759-4</t>
  </si>
  <si>
    <t>503-508-3</t>
  </si>
  <si>
    <t xml:space="preserve">698-5 </t>
  </si>
  <si>
    <t xml:space="preserve">503-3 </t>
  </si>
  <si>
    <t>698-5</t>
  </si>
  <si>
    <t xml:space="preserve">№ </t>
  </si>
  <si>
    <t>низко Са</t>
  </si>
  <si>
    <t>высоко Са</t>
  </si>
  <si>
    <t>208-2</t>
  </si>
  <si>
    <t>334-1.</t>
  </si>
  <si>
    <t xml:space="preserve">   BaO   </t>
  </si>
  <si>
    <t>сросток с флогопитом</t>
  </si>
  <si>
    <t>Phl-Amph сростки в трещине</t>
  </si>
  <si>
    <t>Сумма</t>
  </si>
  <si>
    <t>гранатовый пироксенит, высоко Са</t>
  </si>
  <si>
    <t>гранатовый пироксенит</t>
  </si>
  <si>
    <t>паргасит</t>
  </si>
  <si>
    <t>саданагаит</t>
  </si>
  <si>
    <t>магнезиогастингсит</t>
  </si>
  <si>
    <t>чермакит</t>
  </si>
  <si>
    <t>ферри-саданагаит</t>
  </si>
  <si>
    <t>актинолит</t>
  </si>
  <si>
    <r>
      <t>SiO</t>
    </r>
    <r>
      <rPr>
        <vertAlign val="subscript"/>
        <sz val="12"/>
        <rFont val="Calibri Light"/>
        <family val="2"/>
        <charset val="204"/>
        <scheme val="major"/>
      </rPr>
      <t>2</t>
    </r>
  </si>
  <si>
    <r>
      <t>TiO</t>
    </r>
    <r>
      <rPr>
        <vertAlign val="subscript"/>
        <sz val="12"/>
        <rFont val="Calibri Light"/>
        <family val="2"/>
        <charset val="204"/>
        <scheme val="major"/>
      </rPr>
      <t>2</t>
    </r>
  </si>
  <si>
    <r>
      <t>Al</t>
    </r>
    <r>
      <rPr>
        <vertAlign val="subscript"/>
        <sz val="12"/>
        <rFont val="Calibri Light"/>
        <family val="2"/>
        <charset val="204"/>
        <scheme val="major"/>
      </rPr>
      <t>2</t>
    </r>
    <r>
      <rPr>
        <sz val="12"/>
        <rFont val="Calibri Light"/>
        <family val="2"/>
        <charset val="204"/>
        <scheme val="major"/>
      </rPr>
      <t>O</t>
    </r>
    <r>
      <rPr>
        <vertAlign val="subscript"/>
        <sz val="12"/>
        <rFont val="Calibri Light"/>
        <family val="2"/>
        <charset val="204"/>
        <scheme val="major"/>
      </rPr>
      <t>3</t>
    </r>
  </si>
  <si>
    <r>
      <t>Cr</t>
    </r>
    <r>
      <rPr>
        <vertAlign val="subscript"/>
        <sz val="12"/>
        <rFont val="Calibri Light"/>
        <family val="2"/>
        <charset val="204"/>
        <scheme val="major"/>
      </rPr>
      <t>2</t>
    </r>
    <r>
      <rPr>
        <sz val="12"/>
        <rFont val="Calibri Light"/>
        <family val="2"/>
        <charset val="204"/>
        <scheme val="major"/>
      </rPr>
      <t>O</t>
    </r>
    <r>
      <rPr>
        <vertAlign val="subscript"/>
        <sz val="12"/>
        <rFont val="Calibri Light"/>
        <family val="2"/>
        <charset val="204"/>
        <scheme val="major"/>
      </rPr>
      <t>3</t>
    </r>
  </si>
  <si>
    <r>
      <t>Na</t>
    </r>
    <r>
      <rPr>
        <vertAlign val="subscript"/>
        <sz val="12"/>
        <rFont val="Calibri Light"/>
        <family val="2"/>
        <charset val="204"/>
        <scheme val="major"/>
      </rPr>
      <t>2</t>
    </r>
    <r>
      <rPr>
        <sz val="12"/>
        <rFont val="Calibri Light"/>
        <family val="2"/>
        <charset val="204"/>
        <scheme val="major"/>
      </rPr>
      <t>O</t>
    </r>
  </si>
  <si>
    <t>н.п.о.</t>
  </si>
  <si>
    <t>группа граната</t>
  </si>
  <si>
    <t>Jd</t>
  </si>
  <si>
    <t>Aeg</t>
  </si>
  <si>
    <t>Di</t>
  </si>
  <si>
    <t>Hd</t>
  </si>
  <si>
    <t>В</t>
  </si>
  <si>
    <t>Сросток с Сpx3 в кимберлитовой жиле</t>
  </si>
  <si>
    <t>эклогиты B</t>
  </si>
  <si>
    <t>Cal2</t>
  </si>
  <si>
    <t>cal3</t>
  </si>
  <si>
    <t>cal2</t>
  </si>
  <si>
    <t>cal4</t>
  </si>
  <si>
    <t>cal 4</t>
  </si>
  <si>
    <t>cal1</t>
  </si>
  <si>
    <t>Номер образца</t>
  </si>
  <si>
    <t>Зона</t>
  </si>
  <si>
    <t>Примечание. Прочерк - не определялось, нпо - ниже порога обнаружения.</t>
  </si>
  <si>
    <t>тип граната</t>
  </si>
  <si>
    <t>реликт</t>
  </si>
  <si>
    <t xml:space="preserve"> Cостава изученного амфибола из ксенолитов эклогитов трубки им. В. Гриба</t>
  </si>
  <si>
    <t xml:space="preserve"> Cостава изученного кальцита из ксенолитов эклогитов трубки им. В. Гриба</t>
  </si>
  <si>
    <t xml:space="preserve"> Cостава изученного флогопита из ксенолитов эклогитов и гранатовых пироксенитов трубки им. В. Гриба</t>
  </si>
  <si>
    <t xml:space="preserve"> Cостава изученного клинопироксена из ксенолитов эклогитов трубки им. В. Гриба</t>
  </si>
  <si>
    <t xml:space="preserve"> Cостава изученного граната из ксенолитов эклогитов трубки им. В. Гриба</t>
  </si>
  <si>
    <t xml:space="preserve"> Cостава изученного граната из ксенолитов гранатового пиркосенита трубки им. В. Гриба</t>
  </si>
  <si>
    <t xml:space="preserve"> Supplementary 2: ESM_2. Cостава изученного клинопироксена из ксенолитов гранатового пиркосенита трубки им. В. Гриба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</si>
</sst>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 Light"/>
      <family val="2"/>
      <charset val="204"/>
    </font>
    <font>
      <sz val="9"/>
      <name val="Calibri Light"/>
      <family val="2"/>
      <charset val="204"/>
    </font>
    <font>
      <sz val="9"/>
      <name val="Calibri Light"/>
      <family val="2"/>
      <charset val="204"/>
      <scheme val="major"/>
    </font>
    <font>
      <sz val="10"/>
      <name val="Arial"/>
      <family val="2"/>
      <charset val="204"/>
    </font>
    <font>
      <vertAlign val="subscript"/>
      <sz val="9"/>
      <name val="Calibri Light"/>
      <family val="2"/>
      <charset val="204"/>
    </font>
    <font>
      <b/>
      <sz val="9"/>
      <name val="Calibri Light"/>
      <family val="2"/>
      <charset val="204"/>
      <scheme val="major"/>
    </font>
    <font>
      <vertAlign val="subscript"/>
      <sz val="9"/>
      <name val="Calibri Light"/>
      <family val="2"/>
      <charset val="204"/>
      <scheme val="major"/>
    </font>
    <font>
      <sz val="9"/>
      <color theme="1"/>
      <name val="Calibri Light"/>
      <family val="2"/>
      <charset val="204"/>
      <scheme val="major"/>
    </font>
    <font>
      <b/>
      <sz val="8"/>
      <color theme="1"/>
      <name val="Times New Roman"/>
      <family val="1"/>
      <charset val="204"/>
    </font>
    <font>
      <vertAlign val="subscript"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trike/>
      <sz val="11"/>
      <color theme="1"/>
      <name val="Calibri"/>
      <family val="2"/>
      <charset val="204"/>
      <scheme val="minor"/>
    </font>
    <font>
      <b/>
      <sz val="8"/>
      <color theme="1"/>
      <name val="Calibri Light"/>
      <family val="2"/>
      <charset val="204"/>
      <scheme val="major"/>
    </font>
    <font>
      <sz val="8"/>
      <color theme="1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b/>
      <sz val="12"/>
      <name val="Times New Roman"/>
      <family val="1"/>
      <charset val="204"/>
    </font>
    <font>
      <sz val="10"/>
      <name val="Arial"/>
      <family val="2"/>
    </font>
    <font>
      <sz val="12"/>
      <color indexed="8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Calibri Light"/>
      <family val="2"/>
      <charset val="204"/>
      <scheme val="major"/>
    </font>
    <font>
      <sz val="10"/>
      <color theme="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vertAlign val="subscript"/>
      <sz val="12"/>
      <name val="Calibri Light"/>
      <family val="2"/>
      <charset val="204"/>
      <scheme val="major"/>
    </font>
    <font>
      <sz val="10"/>
      <name val="Calibri Light"/>
      <family val="2"/>
      <charset val="204"/>
      <scheme val="major"/>
    </font>
    <font>
      <i/>
      <sz val="9"/>
      <name val="Calibri Light"/>
      <family val="2"/>
      <charset val="204"/>
      <scheme val="major"/>
    </font>
    <font>
      <i/>
      <sz val="10"/>
      <color theme="1"/>
      <name val="Calibri Light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4" fillId="0" borderId="0"/>
    <xf numFmtId="0" fontId="21" fillId="0" borderId="0"/>
    <xf numFmtId="0" fontId="25" fillId="0" borderId="0"/>
  </cellStyleXfs>
  <cellXfs count="81">
    <xf numFmtId="0" fontId="0" fillId="0" borderId="0" xfId="0"/>
    <xf numFmtId="0" fontId="1" fillId="0" borderId="0" xfId="0" applyFont="1"/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8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1" fillId="0" borderId="0" xfId="0" applyNumberFormat="1" applyFont="1"/>
    <xf numFmtId="164" fontId="2" fillId="0" borderId="2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/>
    <xf numFmtId="0" fontId="16" fillId="0" borderId="0" xfId="0" applyFont="1"/>
    <xf numFmtId="0" fontId="0" fillId="0" borderId="0" xfId="0" applyFont="1"/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/>
    <xf numFmtId="0" fontId="0" fillId="0" borderId="0" xfId="0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5" fillId="0" borderId="6" xfId="0" applyNumberFormat="1" applyFont="1" applyFill="1" applyBorder="1"/>
    <xf numFmtId="0" fontId="25" fillId="0" borderId="0" xfId="3"/>
    <xf numFmtId="0" fontId="0" fillId="0" borderId="0" xfId="0" applyAlignment="1">
      <alignment horizontal="center" vertical="center" wrapText="1"/>
    </xf>
    <xf numFmtId="0" fontId="26" fillId="0" borderId="0" xfId="3" applyFont="1" applyAlignment="1">
      <alignment horizontal="center"/>
    </xf>
    <xf numFmtId="2" fontId="25" fillId="0" borderId="0" xfId="3" applyNumberFormat="1" applyAlignment="1">
      <alignment horizontal="center"/>
    </xf>
    <xf numFmtId="0" fontId="25" fillId="0" borderId="0" xfId="3" applyAlignment="1">
      <alignment horizontal="center"/>
    </xf>
    <xf numFmtId="0" fontId="0" fillId="0" borderId="0" xfId="0" applyAlignment="1">
      <alignment horizontal="center"/>
    </xf>
    <xf numFmtId="0" fontId="23" fillId="0" borderId="2" xfId="0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/>
    </xf>
    <xf numFmtId="2" fontId="0" fillId="0" borderId="2" xfId="0" applyNumberFormat="1" applyBorder="1"/>
    <xf numFmtId="0" fontId="0" fillId="0" borderId="2" xfId="0" applyBorder="1"/>
    <xf numFmtId="0" fontId="0" fillId="0" borderId="2" xfId="0" applyFont="1" applyBorder="1"/>
    <xf numFmtId="0" fontId="16" fillId="0" borderId="2" xfId="0" applyFont="1" applyBorder="1"/>
    <xf numFmtId="0" fontId="0" fillId="0" borderId="2" xfId="0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2" fontId="22" fillId="0" borderId="0" xfId="2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2" fontId="29" fillId="2" borderId="3" xfId="0" applyNumberFormat="1" applyFont="1" applyFill="1" applyBorder="1" applyAlignment="1">
      <alignment vertical="center"/>
    </xf>
    <xf numFmtId="2" fontId="29" fillId="2" borderId="1" xfId="0" applyNumberFormat="1" applyFont="1" applyFill="1" applyBorder="1" applyAlignment="1">
      <alignment vertical="center"/>
    </xf>
    <xf numFmtId="0" fontId="28" fillId="2" borderId="2" xfId="0" applyFont="1" applyFill="1" applyBorder="1" applyAlignment="1"/>
    <xf numFmtId="2" fontId="28" fillId="2" borderId="2" xfId="0" applyNumberFormat="1" applyFont="1" applyFill="1" applyBorder="1" applyAlignment="1"/>
    <xf numFmtId="164" fontId="28" fillId="2" borderId="2" xfId="0" applyNumberFormat="1" applyFont="1" applyFill="1" applyBorder="1" applyAlignment="1"/>
    <xf numFmtId="0" fontId="31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/>
    <xf numFmtId="0" fontId="19" fillId="2" borderId="0" xfId="0" applyFont="1" applyFill="1" applyAlignment="1"/>
    <xf numFmtId="2" fontId="19" fillId="2" borderId="0" xfId="0" applyNumberFormat="1" applyFont="1" applyFill="1" applyAlignment="1"/>
    <xf numFmtId="164" fontId="31" fillId="2" borderId="2" xfId="0" applyNumberFormat="1" applyFont="1" applyFill="1" applyBorder="1" applyAlignment="1"/>
    <xf numFmtId="0" fontId="3" fillId="0" borderId="2" xfId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0" xfId="0" applyBorder="1"/>
    <xf numFmtId="2" fontId="25" fillId="0" borderId="0" xfId="3" applyNumberForma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33" fillId="2" borderId="2" xfId="0" applyNumberFormat="1" applyFont="1" applyFill="1" applyBorder="1" applyAlignment="1"/>
  </cellXfs>
  <cellStyles count="4">
    <cellStyle name="Normal_new SS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108857</xdr:colOff>
      <xdr:row>393</xdr:row>
      <xdr:rowOff>149679</xdr:rowOff>
    </xdr:from>
    <xdr:ext cx="212673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2072C1-285E-4718-B386-880157784703}"/>
            </a:ext>
          </a:extLst>
        </xdr:cNvPr>
        <xdr:cNvSpPr txBox="1"/>
      </xdr:nvSpPr>
      <xdr:spPr>
        <a:xfrm>
          <a:off x="884464" y="74920929"/>
          <a:ext cx="212673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ru-RU"/>
            <a:t>  не определялось</a:t>
          </a:r>
          <a:endParaRPr lang="ru-RU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нпо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ниже порога обнаружения</a:t>
          </a:r>
          <a:endParaRPr lang="ru-RU" sz="1100"/>
        </a:p>
      </xdr:txBody>
    </xdr:sp>
    <xdr:clientData/>
  </xdr:oneCellAnchor>
  <xdr:oneCellAnchor>
    <xdr:from>
      <xdr:col>22</xdr:col>
      <xdr:colOff>0</xdr:colOff>
      <xdr:row>282</xdr:row>
      <xdr:rowOff>0</xdr:rowOff>
    </xdr:from>
    <xdr:ext cx="4953000" cy="11684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D54469-E71F-43C8-B7B1-336C2E112672}"/>
            </a:ext>
          </a:extLst>
        </xdr:cNvPr>
        <xdr:cNvSpPr txBox="1"/>
      </xdr:nvSpPr>
      <xdr:spPr>
        <a:xfrm>
          <a:off x="14178643" y="51108429"/>
          <a:ext cx="4953000" cy="116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МАНТИЙНЫХ ЭКЛОГИТОВ И ГРАНАТОВЫХ ПИРОКСЕНИТОВ 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*,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335</xdr:row>
      <xdr:rowOff>0</xdr:rowOff>
    </xdr:from>
    <xdr:ext cx="212673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EB5004-81D3-4BB9-A38E-43832815FB27}"/>
            </a:ext>
          </a:extLst>
        </xdr:cNvPr>
        <xdr:cNvSpPr txBox="1"/>
      </xdr:nvSpPr>
      <xdr:spPr>
        <a:xfrm>
          <a:off x="0" y="61120020"/>
          <a:ext cx="212673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ru-RU"/>
            <a:t>  не определялось</a:t>
          </a:r>
          <a:endParaRPr lang="ru-RU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нпо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ниже порога обнаружения</a:t>
          </a:r>
          <a:endParaRPr lang="ru-RU" sz="1100"/>
        </a:p>
      </xdr:txBody>
    </xdr:sp>
    <xdr:clientData/>
  </xdr:oneCellAnchor>
  <xdr:oneCellAnchor>
    <xdr:from>
      <xdr:col>19</xdr:col>
      <xdr:colOff>0</xdr:colOff>
      <xdr:row>14</xdr:row>
      <xdr:rowOff>0</xdr:rowOff>
    </xdr:from>
    <xdr:ext cx="4953000" cy="11684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924909-426D-4358-AAEB-0F3305818485}"/>
            </a:ext>
          </a:extLst>
        </xdr:cNvPr>
        <xdr:cNvSpPr txBox="1"/>
      </xdr:nvSpPr>
      <xdr:spPr>
        <a:xfrm>
          <a:off x="12676909" y="2436091"/>
          <a:ext cx="4953000" cy="116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МАНТИЙНЫХ ЭКЛОГИТОВ И ГРАНАТОВЫХ ПИРОКСЕНИТОВ 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*,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344714</xdr:colOff>
      <xdr:row>3</xdr:row>
      <xdr:rowOff>18144</xdr:rowOff>
    </xdr:from>
    <xdr:ext cx="4953000" cy="11684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C1E763-A573-40CE-A2AD-59213031893C}"/>
            </a:ext>
          </a:extLst>
        </xdr:cNvPr>
        <xdr:cNvSpPr txBox="1"/>
      </xdr:nvSpPr>
      <xdr:spPr>
        <a:xfrm>
          <a:off x="12536714" y="508001"/>
          <a:ext cx="4953000" cy="116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МАНТИЙНЫХ ЭКЛОГИТОВ И ГРАНАТОВЫХ ПИРОКСЕНИТОВ 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*,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137</xdr:row>
      <xdr:rowOff>0</xdr:rowOff>
    </xdr:from>
    <xdr:ext cx="212673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07CA32-6321-478E-A037-0A838421DE13}"/>
            </a:ext>
          </a:extLst>
        </xdr:cNvPr>
        <xdr:cNvSpPr txBox="1"/>
      </xdr:nvSpPr>
      <xdr:spPr>
        <a:xfrm>
          <a:off x="0" y="24871680"/>
          <a:ext cx="212673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ru-RU"/>
            <a:t>  не определялось</a:t>
          </a:r>
          <a:endParaRPr lang="ru-RU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нпо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ниже порога обнаружения</a:t>
          </a:r>
          <a:endParaRPr lang="ru-RU" sz="1100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495300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C48809-9291-4FAE-B0A9-2BEB00A9FC1B}"/>
            </a:ext>
          </a:extLst>
        </xdr:cNvPr>
        <xdr:cNvSpPr txBox="1"/>
      </xdr:nvSpPr>
      <xdr:spPr>
        <a:xfrm>
          <a:off x="11747500" y="552450"/>
          <a:ext cx="4953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96</xdr:row>
      <xdr:rowOff>0</xdr:rowOff>
    </xdr:from>
    <xdr:ext cx="212673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7EDF4B-2708-4258-9AC8-413BFA453BE0}"/>
            </a:ext>
          </a:extLst>
        </xdr:cNvPr>
        <xdr:cNvSpPr txBox="1"/>
      </xdr:nvSpPr>
      <xdr:spPr>
        <a:xfrm>
          <a:off x="0" y="17032941"/>
          <a:ext cx="212673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ru-RU"/>
            <a:t>  не определялось</a:t>
          </a:r>
          <a:endParaRPr lang="ru-RU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нпо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ниже порога обнаружения</a:t>
          </a:r>
          <a:endParaRPr lang="ru-RU" sz="1100"/>
        </a:p>
      </xdr:txBody>
    </xdr:sp>
    <xdr:clientData/>
  </xdr:oneCellAnchor>
  <xdr:oneCellAnchor>
    <xdr:from>
      <xdr:col>23</xdr:col>
      <xdr:colOff>0</xdr:colOff>
      <xdr:row>5</xdr:row>
      <xdr:rowOff>0</xdr:rowOff>
    </xdr:from>
    <xdr:ext cx="4953000" cy="11684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7F0E99-A618-4FD1-ABD9-C4425742807B}"/>
            </a:ext>
          </a:extLst>
        </xdr:cNvPr>
        <xdr:cNvSpPr txBox="1"/>
      </xdr:nvSpPr>
      <xdr:spPr>
        <a:xfrm>
          <a:off x="16833273" y="738909"/>
          <a:ext cx="4953000" cy="116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МАНТИЙНЫХ ЭКЛОГИТОВ И ГРАНАТОВЫХ ПИРОКСЕНИТОВ 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*,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12673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B442F5-85C1-47EA-BC27-B05FF3E6B141}"/>
            </a:ext>
          </a:extLst>
        </xdr:cNvPr>
        <xdr:cNvSpPr txBox="1"/>
      </xdr:nvSpPr>
      <xdr:spPr>
        <a:xfrm>
          <a:off x="0" y="4655820"/>
          <a:ext cx="212673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ru-RU"/>
            <a:t>  не определялось</a:t>
          </a:r>
          <a:endParaRPr lang="ru-RU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нпо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ниже порога обнаружения</a:t>
          </a:r>
          <a:endParaRPr lang="ru-RU" sz="1100"/>
        </a:p>
      </xdr:txBody>
    </xdr:sp>
    <xdr:clientData/>
  </xdr:oneCellAnchor>
  <xdr:oneCellAnchor>
    <xdr:from>
      <xdr:col>20</xdr:col>
      <xdr:colOff>0</xdr:colOff>
      <xdr:row>3</xdr:row>
      <xdr:rowOff>0</xdr:rowOff>
    </xdr:from>
    <xdr:ext cx="4953000" cy="11684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AC9B5A0-9FC5-4458-A05A-DE1BA659C4CC}"/>
            </a:ext>
          </a:extLst>
        </xdr:cNvPr>
        <xdr:cNvSpPr txBox="1"/>
      </xdr:nvSpPr>
      <xdr:spPr>
        <a:xfrm>
          <a:off x="13284200" y="457200"/>
          <a:ext cx="4953000" cy="116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МАНТИЙНЫХ ЭКЛОГИТОВ И ГРАНАТОВЫХ ПИРОКСЕНИТОВ 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*,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212673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46B8E4-E691-45E4-B4F8-1E6D141537CD}"/>
            </a:ext>
          </a:extLst>
        </xdr:cNvPr>
        <xdr:cNvSpPr txBox="1"/>
      </xdr:nvSpPr>
      <xdr:spPr>
        <a:xfrm>
          <a:off x="0" y="12379158"/>
          <a:ext cx="212673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ru-RU"/>
            <a:t>  не определялось</a:t>
          </a:r>
          <a:endParaRPr lang="ru-RU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нпо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ниже порога обнаружения</a:t>
          </a:r>
          <a:endParaRPr lang="ru-RU" sz="1100"/>
        </a:p>
      </xdr:txBody>
    </xdr:sp>
    <xdr:clientData/>
  </xdr:oneCellAnchor>
  <xdr:oneCellAnchor>
    <xdr:from>
      <xdr:col>23</xdr:col>
      <xdr:colOff>0</xdr:colOff>
      <xdr:row>4</xdr:row>
      <xdr:rowOff>0</xdr:rowOff>
    </xdr:from>
    <xdr:ext cx="4953000" cy="11684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847BB50-4EC3-4850-B8A7-AEF0220FEDF8}"/>
            </a:ext>
          </a:extLst>
        </xdr:cNvPr>
        <xdr:cNvSpPr txBox="1"/>
      </xdr:nvSpPr>
      <xdr:spPr>
        <a:xfrm>
          <a:off x="16888772" y="768684"/>
          <a:ext cx="4953000" cy="116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МЕТАСОМАТИЧЕСКИЕ ПРЕОБРАЗОВАНИЯ КСЕНОЛИТОВ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МАНТИЙНЫХ ЭКЛОГИТОВ И ГРАНАТОВЫХ ПИРОКСЕНИТОВ 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ИЗ КИМБЕРЛИТОВ ТРУБКИ им. В. ГРИБА, АРХАНГЕЛЬСКАЯ ПРОВИНЦИЯ, РОССИЯ .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Н. М. Лебедева, *, А. А. Носова, Л. В. Сазонова, Ю. О. Ларионова</a:t>
          </a:r>
          <a:b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1"/>
  <sheetViews>
    <sheetView topLeftCell="G1" zoomScale="70" zoomScaleNormal="70" workbookViewId="0">
      <pane ySplit="2" topLeftCell="A3" activePane="bottomLeft" state="frozen"/>
      <selection pane="bottomLeft" activeCell="G1" sqref="G1"/>
    </sheetView>
  </sheetViews>
  <sheetFormatPr defaultRowHeight="14.5" x14ac:dyDescent="0.35"/>
  <cols>
    <col min="1" max="1" width="11.54296875" style="9" customWidth="1"/>
    <col min="2" max="2" width="8.7265625" style="9"/>
    <col min="3" max="3" width="14.81640625" style="9" customWidth="1"/>
    <col min="4" max="15" width="8.7265625" style="9"/>
    <col min="16" max="16" width="8.7265625" style="32"/>
    <col min="17" max="21" width="9.1796875" customWidth="1"/>
  </cols>
  <sheetData>
    <row r="1" spans="1:21" x14ac:dyDescent="0.35">
      <c r="G1" s="79" t="s">
        <v>187</v>
      </c>
    </row>
    <row r="2" spans="1:21" ht="24" x14ac:dyDescent="0.35">
      <c r="A2" s="10" t="s">
        <v>46</v>
      </c>
      <c r="B2" s="10" t="s">
        <v>164</v>
      </c>
      <c r="C2" s="10" t="s">
        <v>114</v>
      </c>
      <c r="D2" s="10" t="s">
        <v>141</v>
      </c>
      <c r="E2" s="11" t="s">
        <v>27</v>
      </c>
      <c r="F2" s="11" t="s">
        <v>31</v>
      </c>
      <c r="G2" s="11" t="s">
        <v>28</v>
      </c>
      <c r="H2" s="11" t="s">
        <v>29</v>
      </c>
      <c r="I2" s="11" t="s">
        <v>1</v>
      </c>
      <c r="J2" s="11" t="s">
        <v>2</v>
      </c>
      <c r="K2" s="11" t="s">
        <v>3</v>
      </c>
      <c r="L2" s="11" t="s">
        <v>4</v>
      </c>
      <c r="M2" s="11" t="s">
        <v>30</v>
      </c>
      <c r="N2" s="11" t="s">
        <v>5</v>
      </c>
      <c r="O2" s="11" t="s">
        <v>6</v>
      </c>
      <c r="P2" s="11" t="s">
        <v>39</v>
      </c>
      <c r="Q2" s="52" t="s">
        <v>40</v>
      </c>
      <c r="R2" s="52" t="s">
        <v>41</v>
      </c>
      <c r="S2" s="52" t="s">
        <v>42</v>
      </c>
      <c r="T2" s="52" t="s">
        <v>43</v>
      </c>
      <c r="U2" s="52" t="s">
        <v>44</v>
      </c>
    </row>
    <row r="3" spans="1:21" x14ac:dyDescent="0.35">
      <c r="A3" s="11" t="s">
        <v>128</v>
      </c>
      <c r="B3" s="11" t="s">
        <v>20</v>
      </c>
      <c r="C3" s="11" t="s">
        <v>17</v>
      </c>
      <c r="D3" s="11">
        <v>11</v>
      </c>
      <c r="E3" s="11">
        <v>41.81</v>
      </c>
      <c r="F3" s="11">
        <v>0.2</v>
      </c>
      <c r="G3" s="11">
        <v>23.73</v>
      </c>
      <c r="H3" s="11">
        <v>0.2</v>
      </c>
      <c r="I3" s="11">
        <v>9.2899999999999991</v>
      </c>
      <c r="J3" s="11">
        <v>0.22</v>
      </c>
      <c r="K3" s="11">
        <v>15.9</v>
      </c>
      <c r="L3" s="11">
        <v>9.64</v>
      </c>
      <c r="M3" s="11">
        <v>0.09</v>
      </c>
      <c r="N3" s="11">
        <v>101.09</v>
      </c>
      <c r="O3" s="12">
        <f t="shared" ref="O3:O29" si="0">(K3/(15.9994+24.305))/((K3/(15.9994+24.305))+((I3)/(15.9994+55.845)))</f>
        <v>0.75313866554150577</v>
      </c>
      <c r="P3" s="73">
        <f t="shared" ref="P3:P29" si="1">(L3/56.0794)/((L3/56.0794)+(J3/70.9374)+(K3/40.3044)+(I3/71.8464))</f>
        <v>0.24599119734795294</v>
      </c>
      <c r="Q3" s="16">
        <v>0.18503615402351495</v>
      </c>
      <c r="R3" s="16">
        <v>4.4380613871763874E-3</v>
      </c>
      <c r="S3" s="16">
        <v>0.56453458724135586</v>
      </c>
      <c r="T3" s="16">
        <v>0.24599119734795302</v>
      </c>
      <c r="U3" s="16">
        <v>0</v>
      </c>
    </row>
    <row r="4" spans="1:21" x14ac:dyDescent="0.35">
      <c r="A4" s="11" t="s">
        <v>128</v>
      </c>
      <c r="B4" s="11" t="s">
        <v>20</v>
      </c>
      <c r="C4" s="11" t="s">
        <v>17</v>
      </c>
      <c r="D4" s="11">
        <v>12</v>
      </c>
      <c r="E4" s="11">
        <v>41.06</v>
      </c>
      <c r="F4" s="11">
        <v>0.18</v>
      </c>
      <c r="G4" s="11">
        <v>23.27</v>
      </c>
      <c r="H4" s="11">
        <v>0.21</v>
      </c>
      <c r="I4" s="11">
        <v>9.32</v>
      </c>
      <c r="J4" s="11">
        <v>0.15</v>
      </c>
      <c r="K4" s="11">
        <v>15.98</v>
      </c>
      <c r="L4" s="11">
        <v>8.86</v>
      </c>
      <c r="M4" s="71" t="s">
        <v>96</v>
      </c>
      <c r="N4" s="11">
        <v>99.04</v>
      </c>
      <c r="O4" s="12">
        <f t="shared" si="0"/>
        <v>0.7534721962804326</v>
      </c>
      <c r="P4" s="12">
        <f t="shared" si="1"/>
        <v>0.23020291379840213</v>
      </c>
      <c r="Q4" s="16">
        <v>0.18901285993939096</v>
      </c>
      <c r="R4" s="16">
        <v>3.0810336769216771E-3</v>
      </c>
      <c r="S4" s="16">
        <v>0.57770319258528513</v>
      </c>
      <c r="T4" s="16">
        <v>0.23020291379840216</v>
      </c>
      <c r="U4" s="16">
        <v>0</v>
      </c>
    </row>
    <row r="5" spans="1:21" x14ac:dyDescent="0.35">
      <c r="A5" s="11" t="s">
        <v>128</v>
      </c>
      <c r="B5" s="11" t="s">
        <v>20</v>
      </c>
      <c r="C5" s="11" t="s">
        <v>17</v>
      </c>
      <c r="D5" s="11">
        <v>13</v>
      </c>
      <c r="E5" s="11">
        <v>41.16</v>
      </c>
      <c r="F5" s="11">
        <v>0.2</v>
      </c>
      <c r="G5" s="11">
        <v>23.45</v>
      </c>
      <c r="H5" s="11">
        <v>0.16</v>
      </c>
      <c r="I5" s="11">
        <v>9.2200000000000006</v>
      </c>
      <c r="J5" s="11">
        <v>0.19</v>
      </c>
      <c r="K5" s="11">
        <v>16.07</v>
      </c>
      <c r="L5" s="11">
        <v>8.85</v>
      </c>
      <c r="M5" s="71" t="s">
        <v>96</v>
      </c>
      <c r="N5" s="11">
        <v>99.29</v>
      </c>
      <c r="O5" s="12">
        <f t="shared" si="0"/>
        <v>0.75650655343951478</v>
      </c>
      <c r="P5" s="12">
        <f t="shared" si="1"/>
        <v>0.22953282439746145</v>
      </c>
      <c r="Q5" s="16">
        <v>0.18665120481853489</v>
      </c>
      <c r="R5" s="16">
        <v>3.8956795244548315E-3</v>
      </c>
      <c r="S5" s="16">
        <v>0.57992029125954891</v>
      </c>
      <c r="T5" s="16">
        <v>0.22953282439746142</v>
      </c>
      <c r="U5" s="16">
        <v>0</v>
      </c>
    </row>
    <row r="6" spans="1:21" x14ac:dyDescent="0.35">
      <c r="A6" s="11" t="s">
        <v>128</v>
      </c>
      <c r="B6" s="11" t="s">
        <v>20</v>
      </c>
      <c r="C6" s="11" t="s">
        <v>17</v>
      </c>
      <c r="D6" s="11">
        <v>14</v>
      </c>
      <c r="E6" s="11">
        <v>41.04</v>
      </c>
      <c r="F6" s="11">
        <v>0.23</v>
      </c>
      <c r="G6" s="11">
        <v>23.19</v>
      </c>
      <c r="H6" s="11">
        <v>0.19</v>
      </c>
      <c r="I6" s="11">
        <v>9.3000000000000007</v>
      </c>
      <c r="J6" s="11">
        <v>0.17</v>
      </c>
      <c r="K6" s="11">
        <v>15.89</v>
      </c>
      <c r="L6" s="11">
        <v>8.83</v>
      </c>
      <c r="M6" s="11">
        <v>7.0000000000000007E-2</v>
      </c>
      <c r="N6" s="11">
        <v>98.9</v>
      </c>
      <c r="O6" s="12">
        <f t="shared" si="0"/>
        <v>0.75282153821640529</v>
      </c>
      <c r="P6" s="12">
        <f t="shared" si="1"/>
        <v>0.23035128179684508</v>
      </c>
      <c r="Q6" s="16">
        <v>0.18937001987986685</v>
      </c>
      <c r="R6" s="16">
        <v>3.5059598865625117E-3</v>
      </c>
      <c r="S6" s="16">
        <v>0.5767727384367255</v>
      </c>
      <c r="T6" s="16">
        <v>0.23035128179684508</v>
      </c>
      <c r="U6" s="16">
        <v>0</v>
      </c>
    </row>
    <row r="7" spans="1:21" x14ac:dyDescent="0.35">
      <c r="A7" s="11" t="s">
        <v>128</v>
      </c>
      <c r="B7" s="11" t="s">
        <v>20</v>
      </c>
      <c r="C7" s="11" t="s">
        <v>17</v>
      </c>
      <c r="D7" s="11">
        <v>15</v>
      </c>
      <c r="E7" s="11">
        <v>41.13</v>
      </c>
      <c r="F7" s="11">
        <v>0.21</v>
      </c>
      <c r="G7" s="11">
        <v>23.3</v>
      </c>
      <c r="H7" s="11">
        <v>0.18</v>
      </c>
      <c r="I7" s="11">
        <v>9.2100000000000009</v>
      </c>
      <c r="J7" s="11">
        <v>0.12</v>
      </c>
      <c r="K7" s="11">
        <v>16.010000000000002</v>
      </c>
      <c r="L7" s="11">
        <v>8.8699999999999992</v>
      </c>
      <c r="M7" s="11">
        <v>0.08</v>
      </c>
      <c r="N7" s="11">
        <v>99.13</v>
      </c>
      <c r="O7" s="12">
        <f t="shared" si="0"/>
        <v>0.75601707193336121</v>
      </c>
      <c r="P7" s="12">
        <f t="shared" si="1"/>
        <v>0.23080956788371954</v>
      </c>
      <c r="Q7" s="16">
        <v>0.18706311622073574</v>
      </c>
      <c r="R7" s="16">
        <v>2.4685363452840669E-3</v>
      </c>
      <c r="S7" s="16">
        <v>0.57965877955026068</v>
      </c>
      <c r="T7" s="16">
        <v>0.23080956788371956</v>
      </c>
      <c r="U7" s="16">
        <v>0</v>
      </c>
    </row>
    <row r="8" spans="1:21" x14ac:dyDescent="0.35">
      <c r="A8" s="11" t="s">
        <v>128</v>
      </c>
      <c r="B8" s="11" t="s">
        <v>20</v>
      </c>
      <c r="C8" s="11" t="s">
        <v>17</v>
      </c>
      <c r="D8" s="11">
        <v>16</v>
      </c>
      <c r="E8" s="11">
        <v>41.11</v>
      </c>
      <c r="F8" s="11">
        <v>0.21</v>
      </c>
      <c r="G8" s="11">
        <v>23.26</v>
      </c>
      <c r="H8" s="11">
        <v>0.22</v>
      </c>
      <c r="I8" s="11">
        <v>8.98</v>
      </c>
      <c r="J8" s="11">
        <v>0.17</v>
      </c>
      <c r="K8" s="11">
        <v>15.86</v>
      </c>
      <c r="L8" s="11">
        <v>9.16</v>
      </c>
      <c r="M8" s="11">
        <v>0.1</v>
      </c>
      <c r="N8" s="11">
        <v>99.06</v>
      </c>
      <c r="O8" s="12">
        <f t="shared" si="0"/>
        <v>0.758933688415798</v>
      </c>
      <c r="P8" s="12">
        <f t="shared" si="1"/>
        <v>0.2387204475461854</v>
      </c>
      <c r="Q8" s="16">
        <v>0.18267067330637041</v>
      </c>
      <c r="R8" s="16">
        <v>3.5024436719374675E-3</v>
      </c>
      <c r="S8" s="16">
        <v>0.57510643547550677</v>
      </c>
      <c r="T8" s="16">
        <v>0.2387204475461854</v>
      </c>
      <c r="U8" s="16">
        <v>0</v>
      </c>
    </row>
    <row r="9" spans="1:21" x14ac:dyDescent="0.35">
      <c r="A9" s="11" t="s">
        <v>128</v>
      </c>
      <c r="B9" s="11" t="s">
        <v>20</v>
      </c>
      <c r="C9" s="11" t="s">
        <v>17</v>
      </c>
      <c r="D9" s="11">
        <v>17</v>
      </c>
      <c r="E9" s="11">
        <v>41.6</v>
      </c>
      <c r="F9" s="11">
        <v>0.26</v>
      </c>
      <c r="G9" s="11">
        <v>23.68</v>
      </c>
      <c r="H9" s="11">
        <v>0.18</v>
      </c>
      <c r="I9" s="11">
        <v>8.98</v>
      </c>
      <c r="J9" s="11">
        <v>0.15</v>
      </c>
      <c r="K9" s="11">
        <v>15.71</v>
      </c>
      <c r="L9" s="11">
        <v>9.85</v>
      </c>
      <c r="M9" s="11">
        <v>0.08</v>
      </c>
      <c r="N9" s="11">
        <v>100.49</v>
      </c>
      <c r="O9" s="12">
        <f t="shared" si="0"/>
        <v>0.75719085067990965</v>
      </c>
      <c r="P9" s="12">
        <f t="shared" si="1"/>
        <v>0.2536259413184076</v>
      </c>
      <c r="Q9" s="16">
        <v>0.18048126430275185</v>
      </c>
      <c r="R9" s="16">
        <v>3.0533514249773096E-3</v>
      </c>
      <c r="S9" s="16">
        <v>0.56283944295386323</v>
      </c>
      <c r="T9" s="16">
        <v>0.2536259413184076</v>
      </c>
      <c r="U9" s="16">
        <v>0</v>
      </c>
    </row>
    <row r="10" spans="1:21" x14ac:dyDescent="0.35">
      <c r="A10" s="11" t="s">
        <v>128</v>
      </c>
      <c r="B10" s="11" t="s">
        <v>20</v>
      </c>
      <c r="C10" s="11" t="s">
        <v>17</v>
      </c>
      <c r="D10" s="11">
        <v>18</v>
      </c>
      <c r="E10" s="11">
        <v>41.18</v>
      </c>
      <c r="F10" s="11">
        <v>0.26</v>
      </c>
      <c r="G10" s="11">
        <v>23.32</v>
      </c>
      <c r="H10" s="11">
        <v>0.18</v>
      </c>
      <c r="I10" s="11">
        <v>9.1199999999999992</v>
      </c>
      <c r="J10" s="11">
        <v>0.14000000000000001</v>
      </c>
      <c r="K10" s="11">
        <v>15.66</v>
      </c>
      <c r="L10" s="11">
        <v>9.5299999999999994</v>
      </c>
      <c r="M10" s="11">
        <v>0.09</v>
      </c>
      <c r="N10" s="11">
        <v>99.47</v>
      </c>
      <c r="O10" s="12">
        <f t="shared" si="0"/>
        <v>0.75374414275633639</v>
      </c>
      <c r="P10" s="12">
        <f t="shared" si="1"/>
        <v>0.24722088952293003</v>
      </c>
      <c r="Q10" s="16">
        <v>0.18466536508127576</v>
      </c>
      <c r="R10" s="16">
        <v>2.8711004783247376E-3</v>
      </c>
      <c r="S10" s="16">
        <v>0.56524264491746956</v>
      </c>
      <c r="T10" s="16">
        <v>0.24722088952293006</v>
      </c>
      <c r="U10" s="16">
        <v>0</v>
      </c>
    </row>
    <row r="11" spans="1:21" x14ac:dyDescent="0.35">
      <c r="A11" s="11" t="s">
        <v>128</v>
      </c>
      <c r="B11" s="11" t="s">
        <v>20</v>
      </c>
      <c r="C11" s="11" t="s">
        <v>17</v>
      </c>
      <c r="D11" s="11">
        <v>19</v>
      </c>
      <c r="E11" s="11">
        <v>40.26</v>
      </c>
      <c r="F11" s="11">
        <v>0.24</v>
      </c>
      <c r="G11" s="11">
        <v>22.83</v>
      </c>
      <c r="H11" s="11">
        <v>0.17</v>
      </c>
      <c r="I11" s="11">
        <v>9.18</v>
      </c>
      <c r="J11" s="11">
        <v>0.14000000000000001</v>
      </c>
      <c r="K11" s="11">
        <v>15.3</v>
      </c>
      <c r="L11" s="11">
        <v>9.5500000000000007</v>
      </c>
      <c r="M11" s="11">
        <v>0.11</v>
      </c>
      <c r="N11" s="11">
        <v>97.79</v>
      </c>
      <c r="O11" s="12">
        <f t="shared" si="0"/>
        <v>0.74816843255816268</v>
      </c>
      <c r="P11" s="12">
        <f t="shared" si="1"/>
        <v>0.25056112295716032</v>
      </c>
      <c r="Q11" s="16">
        <v>0.18347418446147962</v>
      </c>
      <c r="R11" s="16">
        <v>2.9199729423390664E-3</v>
      </c>
      <c r="S11" s="16">
        <v>0.56164904994034937</v>
      </c>
      <c r="T11" s="16">
        <v>0.24359767500778856</v>
      </c>
      <c r="U11" s="16">
        <v>8.3591176480434983E-3</v>
      </c>
    </row>
    <row r="12" spans="1:21" x14ac:dyDescent="0.35">
      <c r="A12" s="11" t="s">
        <v>128</v>
      </c>
      <c r="B12" s="11" t="s">
        <v>20</v>
      </c>
      <c r="C12" s="11" t="s">
        <v>21</v>
      </c>
      <c r="D12" s="11">
        <v>20</v>
      </c>
      <c r="E12" s="11">
        <v>41.39</v>
      </c>
      <c r="F12" s="11">
        <v>0.63</v>
      </c>
      <c r="G12" s="11">
        <v>23.12</v>
      </c>
      <c r="H12" s="11">
        <v>0.19</v>
      </c>
      <c r="I12" s="11">
        <v>9.24</v>
      </c>
      <c r="J12" s="11">
        <v>0.32</v>
      </c>
      <c r="K12" s="11">
        <v>19.95</v>
      </c>
      <c r="L12" s="11">
        <v>4.42</v>
      </c>
      <c r="M12" s="71" t="s">
        <v>96</v>
      </c>
      <c r="N12" s="11">
        <v>99.25</v>
      </c>
      <c r="O12" s="12">
        <f t="shared" si="0"/>
        <v>0.79375814579181592</v>
      </c>
      <c r="P12" s="12">
        <f t="shared" si="1"/>
        <v>0.11149346993663481</v>
      </c>
      <c r="Q12" s="16">
        <v>0.17093282658533093</v>
      </c>
      <c r="R12" s="16">
        <v>6.4670015470692562E-3</v>
      </c>
      <c r="S12" s="16">
        <v>0.70960831022203497</v>
      </c>
      <c r="T12" s="16">
        <v>9.2823649352502521E-2</v>
      </c>
      <c r="U12" s="16">
        <v>2.0168212293062281E-2</v>
      </c>
    </row>
    <row r="13" spans="1:21" x14ac:dyDescent="0.35">
      <c r="A13" s="11" t="s">
        <v>128</v>
      </c>
      <c r="B13" s="11" t="s">
        <v>20</v>
      </c>
      <c r="C13" s="11" t="s">
        <v>21</v>
      </c>
      <c r="D13" s="11">
        <v>21</v>
      </c>
      <c r="E13" s="11">
        <v>41.27</v>
      </c>
      <c r="F13" s="11">
        <v>0.56000000000000005</v>
      </c>
      <c r="G13" s="11">
        <v>23.11</v>
      </c>
      <c r="H13" s="11">
        <v>0.21</v>
      </c>
      <c r="I13" s="11">
        <v>9.23</v>
      </c>
      <c r="J13" s="11">
        <v>0.32</v>
      </c>
      <c r="K13" s="11">
        <v>19.649999999999999</v>
      </c>
      <c r="L13" s="11">
        <v>4.7</v>
      </c>
      <c r="M13" s="11">
        <v>7.0000000000000007E-2</v>
      </c>
      <c r="N13" s="11">
        <v>99.13</v>
      </c>
      <c r="O13" s="12">
        <f t="shared" si="0"/>
        <v>0.79144544926420701</v>
      </c>
      <c r="P13" s="12">
        <f t="shared" si="1"/>
        <v>0.1189923034323144</v>
      </c>
      <c r="Q13" s="16">
        <v>0.17160233499420463</v>
      </c>
      <c r="R13" s="16">
        <v>6.4892756942837668E-3</v>
      </c>
      <c r="S13" s="16">
        <v>0.70134484322285651</v>
      </c>
      <c r="T13" s="16">
        <v>0.10074755199813898</v>
      </c>
      <c r="U13" s="16">
        <v>1.9815994090516147E-2</v>
      </c>
    </row>
    <row r="14" spans="1:21" x14ac:dyDescent="0.35">
      <c r="A14" s="11" t="s">
        <v>129</v>
      </c>
      <c r="B14" s="11" t="s">
        <v>13</v>
      </c>
      <c r="C14" s="11" t="s">
        <v>17</v>
      </c>
      <c r="D14" s="27">
        <v>2</v>
      </c>
      <c r="E14" s="71">
        <v>38.997410000000002</v>
      </c>
      <c r="F14" s="71">
        <v>9.6188120000000002E-2</v>
      </c>
      <c r="G14" s="71">
        <v>21.786719999999999</v>
      </c>
      <c r="H14" s="12" t="s">
        <v>96</v>
      </c>
      <c r="I14" s="71">
        <v>23.042249999999999</v>
      </c>
      <c r="J14" s="71">
        <v>0.43708740000000001</v>
      </c>
      <c r="K14" s="71">
        <v>7.7050270000000003</v>
      </c>
      <c r="L14" s="71">
        <v>8.0882430000000003</v>
      </c>
      <c r="M14" s="71">
        <v>0</v>
      </c>
      <c r="N14" s="71">
        <v>100.1529</v>
      </c>
      <c r="O14" s="12">
        <f t="shared" si="0"/>
        <v>0.37345701108181795</v>
      </c>
      <c r="P14" s="12">
        <f t="shared" si="1"/>
        <v>0.21777679781422293</v>
      </c>
      <c r="Q14" s="16">
        <v>0.47696442132069716</v>
      </c>
      <c r="R14" s="16">
        <v>9.435309210852642E-3</v>
      </c>
      <c r="S14" s="16">
        <v>0.29274185559392862</v>
      </c>
      <c r="T14" s="16">
        <v>0.19962311411320549</v>
      </c>
      <c r="U14" s="16">
        <v>2.1235299761316089E-2</v>
      </c>
    </row>
    <row r="15" spans="1:21" x14ac:dyDescent="0.35">
      <c r="A15" s="11" t="s">
        <v>129</v>
      </c>
      <c r="B15" s="11" t="s">
        <v>13</v>
      </c>
      <c r="C15" s="11" t="s">
        <v>17</v>
      </c>
      <c r="D15" s="27">
        <v>3</v>
      </c>
      <c r="E15" s="71">
        <v>38.976109999999998</v>
      </c>
      <c r="F15" s="71" t="s">
        <v>96</v>
      </c>
      <c r="G15" s="71">
        <v>21.573370000000001</v>
      </c>
      <c r="H15" s="12" t="s">
        <v>96</v>
      </c>
      <c r="I15" s="71">
        <v>23.50986</v>
      </c>
      <c r="J15" s="71">
        <v>0.43595600000000001</v>
      </c>
      <c r="K15" s="71">
        <v>7.7956240000000001</v>
      </c>
      <c r="L15" s="71">
        <v>7.6864590000000002</v>
      </c>
      <c r="M15" s="71">
        <v>0.1379013</v>
      </c>
      <c r="N15" s="71">
        <v>100.1153</v>
      </c>
      <c r="O15" s="12">
        <f t="shared" si="0"/>
        <v>0.37149342315767253</v>
      </c>
      <c r="P15" s="12">
        <f t="shared" si="1"/>
        <v>0.20646746441027045</v>
      </c>
      <c r="Q15" s="16">
        <v>0.48235063543727913</v>
      </c>
      <c r="R15" s="16">
        <v>9.4504524095506207E-3</v>
      </c>
      <c r="S15" s="16">
        <v>0.29742921889946533</v>
      </c>
      <c r="T15" s="16">
        <v>0.17949929891220776</v>
      </c>
      <c r="U15" s="16">
        <v>3.1270394341497178E-2</v>
      </c>
    </row>
    <row r="16" spans="1:21" x14ac:dyDescent="0.35">
      <c r="A16" s="11" t="s">
        <v>129</v>
      </c>
      <c r="B16" s="11" t="s">
        <v>13</v>
      </c>
      <c r="C16" s="11" t="s">
        <v>17</v>
      </c>
      <c r="D16" s="27">
        <v>4</v>
      </c>
      <c r="E16" s="71">
        <v>38.817450000000001</v>
      </c>
      <c r="F16" s="71">
        <v>0.11263869999999999</v>
      </c>
      <c r="G16" s="71">
        <v>21.671869999999998</v>
      </c>
      <c r="H16" s="71">
        <v>0.1203839</v>
      </c>
      <c r="I16" s="71">
        <v>23.366389999999999</v>
      </c>
      <c r="J16" s="71">
        <v>0.52640830000000005</v>
      </c>
      <c r="K16" s="71">
        <v>7.9234090000000004</v>
      </c>
      <c r="L16" s="71">
        <v>7.566764</v>
      </c>
      <c r="M16" s="71">
        <v>0.1328589</v>
      </c>
      <c r="N16" s="71">
        <v>100.23820000000001</v>
      </c>
      <c r="O16" s="12">
        <f t="shared" si="0"/>
        <v>0.37673374839850399</v>
      </c>
      <c r="P16" s="12">
        <f t="shared" si="1"/>
        <v>0.2031561253845324</v>
      </c>
      <c r="Q16" s="16">
        <v>0.48007409584001615</v>
      </c>
      <c r="R16" s="16">
        <v>1.1383265369941251E-2</v>
      </c>
      <c r="S16" s="16">
        <v>0.30156366504250798</v>
      </c>
      <c r="T16" s="16">
        <v>0.17874001850362922</v>
      </c>
      <c r="U16" s="16">
        <v>2.8238955243905402E-2</v>
      </c>
    </row>
    <row r="17" spans="1:21" x14ac:dyDescent="0.35">
      <c r="A17" s="11" t="s">
        <v>129</v>
      </c>
      <c r="B17" s="11" t="s">
        <v>13</v>
      </c>
      <c r="C17" s="11" t="s">
        <v>17</v>
      </c>
      <c r="D17" s="27">
        <v>5</v>
      </c>
      <c r="E17" s="71">
        <v>39.009169999999997</v>
      </c>
      <c r="F17" s="71">
        <v>0.15867619999999999</v>
      </c>
      <c r="G17" s="71">
        <v>21.453320000000001</v>
      </c>
      <c r="H17" s="12" t="s">
        <v>96</v>
      </c>
      <c r="I17" s="71">
        <v>23.325430000000001</v>
      </c>
      <c r="J17" s="71">
        <v>0.4228769</v>
      </c>
      <c r="K17" s="71">
        <v>7.8765900000000002</v>
      </c>
      <c r="L17" s="71">
        <v>7.6601359999999996</v>
      </c>
      <c r="M17" s="71">
        <v>0.20002030000000001</v>
      </c>
      <c r="N17" s="71">
        <v>100.1062</v>
      </c>
      <c r="O17" s="12">
        <f t="shared" si="0"/>
        <v>0.37575464741095832</v>
      </c>
      <c r="P17" s="12">
        <f t="shared" si="1"/>
        <v>0.20613671305965642</v>
      </c>
      <c r="Q17" s="16">
        <v>0.47891828488979066</v>
      </c>
      <c r="R17" s="16">
        <v>9.1907151217768233E-3</v>
      </c>
      <c r="S17" s="16">
        <v>0.30129809705361371</v>
      </c>
      <c r="T17" s="16">
        <v>0.17815148592133775</v>
      </c>
      <c r="U17" s="16">
        <v>3.2441417013481133E-2</v>
      </c>
    </row>
    <row r="18" spans="1:21" x14ac:dyDescent="0.35">
      <c r="A18" s="11" t="s">
        <v>129</v>
      </c>
      <c r="B18" s="11" t="s">
        <v>13</v>
      </c>
      <c r="C18" s="11" t="s">
        <v>17</v>
      </c>
      <c r="D18" s="27">
        <v>6</v>
      </c>
      <c r="E18" s="71">
        <v>39.06662</v>
      </c>
      <c r="F18" s="71" t="s">
        <v>96</v>
      </c>
      <c r="G18" s="71">
        <v>21.800350000000002</v>
      </c>
      <c r="H18" s="12" t="s">
        <v>96</v>
      </c>
      <c r="I18" s="71">
        <v>23.540310000000002</v>
      </c>
      <c r="J18" s="71">
        <v>0.48348609999999997</v>
      </c>
      <c r="K18" s="71">
        <v>7.71014</v>
      </c>
      <c r="L18" s="71">
        <v>7.7780459999999998</v>
      </c>
      <c r="M18" s="71">
        <v>0.15454180000000001</v>
      </c>
      <c r="N18" s="71">
        <v>100.5335</v>
      </c>
      <c r="O18" s="12">
        <f t="shared" si="0"/>
        <v>0.36862132588990026</v>
      </c>
      <c r="P18" s="12">
        <f t="shared" si="1"/>
        <v>0.20873703632371743</v>
      </c>
      <c r="Q18" s="16">
        <v>0.48411035380271117</v>
      </c>
      <c r="R18" s="16">
        <v>1.0439507608083522E-2</v>
      </c>
      <c r="S18" s="16">
        <v>0.2930090893095561</v>
      </c>
      <c r="T18" s="16">
        <v>0.18581146057092357</v>
      </c>
      <c r="U18" s="16">
        <v>2.6629588708725532E-2</v>
      </c>
    </row>
    <row r="19" spans="1:21" x14ac:dyDescent="0.35">
      <c r="A19" s="11" t="s">
        <v>129</v>
      </c>
      <c r="B19" s="11" t="s">
        <v>13</v>
      </c>
      <c r="C19" s="11" t="s">
        <v>17</v>
      </c>
      <c r="D19" s="27">
        <v>7</v>
      </c>
      <c r="E19" s="71">
        <v>39.010809999999999</v>
      </c>
      <c r="F19" s="71" t="s">
        <v>96</v>
      </c>
      <c r="G19" s="71">
        <v>21.669149999999998</v>
      </c>
      <c r="H19" s="12" t="s">
        <v>96</v>
      </c>
      <c r="I19" s="71">
        <v>23.2925</v>
      </c>
      <c r="J19" s="71">
        <v>0.43824049999999998</v>
      </c>
      <c r="K19" s="71">
        <v>7.7622629999999999</v>
      </c>
      <c r="L19" s="71">
        <v>7.9914509999999996</v>
      </c>
      <c r="M19" s="71">
        <v>0.17349490000000001</v>
      </c>
      <c r="N19" s="71">
        <v>100.3379</v>
      </c>
      <c r="O19" s="12">
        <f t="shared" si="0"/>
        <v>0.3726615670272882</v>
      </c>
      <c r="P19" s="12">
        <f t="shared" si="1"/>
        <v>0.21413809052999058</v>
      </c>
      <c r="Q19" s="16">
        <v>0.47639887566594025</v>
      </c>
      <c r="R19" s="16">
        <v>9.4784674599171781E-3</v>
      </c>
      <c r="S19" s="16">
        <v>0.29548590728744462</v>
      </c>
      <c r="T19" s="16">
        <v>0.18710989604631045</v>
      </c>
      <c r="U19" s="16">
        <v>3.1526853540387353E-2</v>
      </c>
    </row>
    <row r="20" spans="1:21" x14ac:dyDescent="0.35">
      <c r="A20" s="11" t="s">
        <v>129</v>
      </c>
      <c r="B20" s="11" t="s">
        <v>13</v>
      </c>
      <c r="C20" s="11" t="s">
        <v>17</v>
      </c>
      <c r="D20" s="27">
        <v>8</v>
      </c>
      <c r="E20" s="71">
        <v>39.101689999999998</v>
      </c>
      <c r="F20" s="71">
        <v>0.10909339999999999</v>
      </c>
      <c r="G20" s="71">
        <v>21.441140000000001</v>
      </c>
      <c r="H20" s="12" t="s">
        <v>96</v>
      </c>
      <c r="I20" s="71">
        <v>23.281490000000002</v>
      </c>
      <c r="J20" s="71">
        <v>0.41745179999999998</v>
      </c>
      <c r="K20" s="71">
        <v>7.6190920000000002</v>
      </c>
      <c r="L20" s="71">
        <v>7.9971540000000001</v>
      </c>
      <c r="M20" s="71">
        <v>0.1792889</v>
      </c>
      <c r="N20" s="71">
        <v>100.1464</v>
      </c>
      <c r="O20" s="12">
        <f t="shared" si="0"/>
        <v>0.36842968633212897</v>
      </c>
      <c r="P20" s="12">
        <f t="shared" si="1"/>
        <v>0.21555314029992836</v>
      </c>
      <c r="Q20" s="16">
        <v>0.4794206870788435</v>
      </c>
      <c r="R20" s="16">
        <v>9.0762957670630084E-3</v>
      </c>
      <c r="S20" s="16">
        <v>0.29156025788307977</v>
      </c>
      <c r="T20" s="16">
        <v>0.18938201374389196</v>
      </c>
      <c r="U20" s="16">
        <v>3.0560745527121968E-2</v>
      </c>
    </row>
    <row r="21" spans="1:21" x14ac:dyDescent="0.35">
      <c r="A21" s="11" t="s">
        <v>129</v>
      </c>
      <c r="B21" s="11" t="s">
        <v>13</v>
      </c>
      <c r="C21" s="11" t="s">
        <v>17</v>
      </c>
      <c r="D21" s="27">
        <v>11</v>
      </c>
      <c r="E21" s="71">
        <v>38.87088</v>
      </c>
      <c r="F21" s="71" t="s">
        <v>96</v>
      </c>
      <c r="G21" s="71">
        <v>21.979900000000001</v>
      </c>
      <c r="H21" s="12" t="s">
        <v>96</v>
      </c>
      <c r="I21" s="71">
        <v>23.295300000000001</v>
      </c>
      <c r="J21" s="71">
        <v>0.4243886</v>
      </c>
      <c r="K21" s="71">
        <v>7.454834</v>
      </c>
      <c r="L21" s="71">
        <v>8.2737409999999993</v>
      </c>
      <c r="M21" s="71">
        <v>0.11127099999999999</v>
      </c>
      <c r="N21" s="71">
        <v>100.41030000000001</v>
      </c>
      <c r="O21" s="12">
        <f t="shared" si="0"/>
        <v>0.36323586637106769</v>
      </c>
      <c r="P21" s="12">
        <f t="shared" si="1"/>
        <v>0.22262234641222298</v>
      </c>
      <c r="Q21" s="16">
        <v>0.48196719723514814</v>
      </c>
      <c r="R21" s="16">
        <v>9.1560902174315385E-3</v>
      </c>
      <c r="S21" s="16">
        <v>0.28307866418792099</v>
      </c>
      <c r="T21" s="16">
        <v>0.20439072080572024</v>
      </c>
      <c r="U21" s="16">
        <v>2.1407327553778978E-2</v>
      </c>
    </row>
    <row r="22" spans="1:21" x14ac:dyDescent="0.35">
      <c r="A22" s="11" t="s">
        <v>129</v>
      </c>
      <c r="B22" s="11" t="s">
        <v>13</v>
      </c>
      <c r="C22" s="11" t="s">
        <v>17</v>
      </c>
      <c r="D22" s="27">
        <v>12</v>
      </c>
      <c r="E22" s="71">
        <v>38.931570000000001</v>
      </c>
      <c r="F22" s="71">
        <v>0.11230130000000001</v>
      </c>
      <c r="G22" s="71">
        <v>21.812460000000002</v>
      </c>
      <c r="H22" s="12" t="s">
        <v>96</v>
      </c>
      <c r="I22" s="71">
        <v>23.369389999999999</v>
      </c>
      <c r="J22" s="71">
        <v>0.48650339999999997</v>
      </c>
      <c r="K22" s="71">
        <v>7.7326259999999998</v>
      </c>
      <c r="L22" s="71">
        <v>8.007377</v>
      </c>
      <c r="M22" s="71" t="s">
        <v>96</v>
      </c>
      <c r="N22" s="71">
        <v>100.4522</v>
      </c>
      <c r="O22" s="12">
        <f t="shared" si="0"/>
        <v>0.37099829490030767</v>
      </c>
      <c r="P22" s="12">
        <f t="shared" si="1"/>
        <v>0.21414675581705858</v>
      </c>
      <c r="Q22" s="16">
        <v>0.47879679662485608</v>
      </c>
      <c r="R22" s="16">
        <v>1.0467106676172455E-2</v>
      </c>
      <c r="S22" s="16">
        <v>0.29281315381964423</v>
      </c>
      <c r="T22" s="16">
        <v>0.19146028420000885</v>
      </c>
      <c r="U22" s="16">
        <v>2.6462658679318341E-2</v>
      </c>
    </row>
    <row r="23" spans="1:21" x14ac:dyDescent="0.35">
      <c r="A23" s="11" t="s">
        <v>129</v>
      </c>
      <c r="B23" s="11" t="s">
        <v>13</v>
      </c>
      <c r="C23" s="11" t="s">
        <v>17</v>
      </c>
      <c r="D23" s="27">
        <v>13</v>
      </c>
      <c r="E23" s="71">
        <v>38.773429999999998</v>
      </c>
      <c r="F23" s="71" t="s">
        <v>96</v>
      </c>
      <c r="G23" s="71">
        <v>21.617010000000001</v>
      </c>
      <c r="H23" s="12" t="s">
        <v>96</v>
      </c>
      <c r="I23" s="71">
        <v>23.285920000000001</v>
      </c>
      <c r="J23" s="71">
        <v>0.48783369999999998</v>
      </c>
      <c r="K23" s="71">
        <v>7.9804820000000003</v>
      </c>
      <c r="L23" s="71">
        <v>7.6864039999999996</v>
      </c>
      <c r="M23" s="71">
        <v>0.20504900000000001</v>
      </c>
      <c r="N23" s="71">
        <v>100.0361</v>
      </c>
      <c r="O23" s="12">
        <f t="shared" si="0"/>
        <v>0.37923228624472383</v>
      </c>
      <c r="P23" s="12">
        <f t="shared" si="1"/>
        <v>0.20578403450784502</v>
      </c>
      <c r="Q23" s="16">
        <v>0.47431013067026512</v>
      </c>
      <c r="R23" s="16">
        <v>1.0572307678316214E-2</v>
      </c>
      <c r="S23" s="16">
        <v>0.30440369782746501</v>
      </c>
      <c r="T23" s="16">
        <v>0.17476280544278344</v>
      </c>
      <c r="U23" s="16">
        <v>3.5951058381170194E-2</v>
      </c>
    </row>
    <row r="24" spans="1:21" x14ac:dyDescent="0.35">
      <c r="A24" s="11" t="s">
        <v>129</v>
      </c>
      <c r="B24" s="11" t="s">
        <v>13</v>
      </c>
      <c r="C24" s="11" t="s">
        <v>17</v>
      </c>
      <c r="D24" s="27">
        <v>14</v>
      </c>
      <c r="E24" s="71">
        <v>39.199080000000002</v>
      </c>
      <c r="F24" s="71">
        <v>0.1025882</v>
      </c>
      <c r="G24" s="71">
        <v>21.930330000000001</v>
      </c>
      <c r="H24" s="71">
        <v>0.14068310000000001</v>
      </c>
      <c r="I24" s="71">
        <v>23.36637</v>
      </c>
      <c r="J24" s="71">
        <v>0.51844860000000004</v>
      </c>
      <c r="K24" s="71">
        <v>7.8710250000000004</v>
      </c>
      <c r="L24" s="71">
        <v>7.7869630000000001</v>
      </c>
      <c r="M24" s="71">
        <v>0.19113749999999999</v>
      </c>
      <c r="N24" s="71">
        <v>101.1066</v>
      </c>
      <c r="O24" s="12">
        <f t="shared" si="0"/>
        <v>0.37517770476822176</v>
      </c>
      <c r="P24" s="12">
        <f t="shared" si="1"/>
        <v>0.20827964122222617</v>
      </c>
      <c r="Q24" s="16">
        <v>0.47983475591448294</v>
      </c>
      <c r="R24" s="16">
        <v>1.1133699932270088E-2</v>
      </c>
      <c r="S24" s="16">
        <v>0.29750064004037158</v>
      </c>
      <c r="T24" s="16">
        <v>0.18810497952006261</v>
      </c>
      <c r="U24" s="16">
        <v>2.3425924592812741E-2</v>
      </c>
    </row>
    <row r="25" spans="1:21" x14ac:dyDescent="0.35">
      <c r="A25" s="11" t="s">
        <v>129</v>
      </c>
      <c r="B25" s="11" t="s">
        <v>13</v>
      </c>
      <c r="C25" s="11" t="s">
        <v>17</v>
      </c>
      <c r="D25" s="27">
        <v>15</v>
      </c>
      <c r="E25" s="71">
        <v>39.06297</v>
      </c>
      <c r="F25" s="71">
        <v>0.22932810000000001</v>
      </c>
      <c r="G25" s="71">
        <v>21.760560000000002</v>
      </c>
      <c r="H25" s="12" t="s">
        <v>96</v>
      </c>
      <c r="I25" s="71">
        <v>23.531839999999999</v>
      </c>
      <c r="J25" s="71">
        <v>0.4273844</v>
      </c>
      <c r="K25" s="71">
        <v>7.739852</v>
      </c>
      <c r="L25" s="71">
        <v>7.9539020000000002</v>
      </c>
      <c r="M25" s="71">
        <v>0.13406970000000001</v>
      </c>
      <c r="N25" s="71">
        <v>100.8399</v>
      </c>
      <c r="O25" s="12">
        <f t="shared" si="0"/>
        <v>0.36960079037375759</v>
      </c>
      <c r="P25" s="12">
        <f t="shared" si="1"/>
        <v>0.21250838864048291</v>
      </c>
      <c r="Q25" s="16">
        <v>0.48082082014586247</v>
      </c>
      <c r="R25" s="16">
        <v>9.2027785186030997E-3</v>
      </c>
      <c r="S25" s="16">
        <v>0.29332951676755842</v>
      </c>
      <c r="T25" s="16">
        <v>0.1874216551742795</v>
      </c>
      <c r="U25" s="16">
        <v>2.9225229393696664E-2</v>
      </c>
    </row>
    <row r="26" spans="1:21" x14ac:dyDescent="0.35">
      <c r="A26" s="11" t="s">
        <v>129</v>
      </c>
      <c r="B26" s="11" t="s">
        <v>13</v>
      </c>
      <c r="C26" s="11" t="s">
        <v>21</v>
      </c>
      <c r="D26" s="27">
        <v>1</v>
      </c>
      <c r="E26" s="71">
        <v>38.946219999999997</v>
      </c>
      <c r="F26" s="71" t="s">
        <v>96</v>
      </c>
      <c r="G26" s="71">
        <v>21.630659999999999</v>
      </c>
      <c r="H26" s="12" t="s">
        <v>96</v>
      </c>
      <c r="I26" s="71">
        <v>24.183949999999999</v>
      </c>
      <c r="J26" s="71">
        <v>0.47149869999999999</v>
      </c>
      <c r="K26" s="71">
        <v>6.768904</v>
      </c>
      <c r="L26" s="71">
        <v>8.3178199999999993</v>
      </c>
      <c r="M26" s="71">
        <v>0.14007130000000001</v>
      </c>
      <c r="N26" s="71">
        <v>100.45910000000001</v>
      </c>
      <c r="O26" s="12">
        <f t="shared" si="0"/>
        <v>0.33285332836197362</v>
      </c>
      <c r="P26" s="12">
        <f t="shared" si="1"/>
        <v>0.22489426232807008</v>
      </c>
      <c r="Q26" s="16">
        <v>0.502182260034718</v>
      </c>
      <c r="R26" s="16">
        <v>1.0246829145049159E-2</v>
      </c>
      <c r="S26" s="16">
        <v>0.25891079384594828</v>
      </c>
      <c r="T26" s="16">
        <v>0.20353103330109013</v>
      </c>
      <c r="U26" s="16">
        <v>2.5129083673194427E-2</v>
      </c>
    </row>
    <row r="27" spans="1:21" x14ac:dyDescent="0.35">
      <c r="A27" s="11" t="s">
        <v>129</v>
      </c>
      <c r="B27" s="11" t="s">
        <v>13</v>
      </c>
      <c r="C27" s="11" t="s">
        <v>21</v>
      </c>
      <c r="D27" s="27">
        <v>9</v>
      </c>
      <c r="E27" s="71">
        <v>38.852179999999997</v>
      </c>
      <c r="F27" s="71" t="s">
        <v>96</v>
      </c>
      <c r="G27" s="71">
        <v>21.732679999999998</v>
      </c>
      <c r="H27" s="71">
        <v>0.1247912</v>
      </c>
      <c r="I27" s="71">
        <v>24.283460000000002</v>
      </c>
      <c r="J27" s="71">
        <v>0.5435162</v>
      </c>
      <c r="K27" s="71">
        <v>6.8194679999999996</v>
      </c>
      <c r="L27" s="71">
        <v>8.1149509999999996</v>
      </c>
      <c r="M27" s="71">
        <v>0</v>
      </c>
      <c r="N27" s="71">
        <v>100.47110000000001</v>
      </c>
      <c r="O27" s="12">
        <f t="shared" si="0"/>
        <v>0.33359454192139276</v>
      </c>
      <c r="P27" s="12">
        <f t="shared" si="1"/>
        <v>0.21939675893863994</v>
      </c>
      <c r="Q27" s="16">
        <v>0.50624127914273054</v>
      </c>
      <c r="R27" s="16">
        <v>1.176473959707991E-2</v>
      </c>
      <c r="S27" s="16">
        <v>0.25980238156032998</v>
      </c>
      <c r="T27" s="16">
        <v>0.20307466152093143</v>
      </c>
      <c r="U27" s="16">
        <v>1.911693817892815E-2</v>
      </c>
    </row>
    <row r="28" spans="1:21" x14ac:dyDescent="0.35">
      <c r="A28" s="11" t="s">
        <v>129</v>
      </c>
      <c r="B28" s="11" t="s">
        <v>13</v>
      </c>
      <c r="C28" s="11" t="s">
        <v>21</v>
      </c>
      <c r="D28" s="27">
        <v>10</v>
      </c>
      <c r="E28" s="71">
        <v>38.97869</v>
      </c>
      <c r="F28" s="71" t="s">
        <v>96</v>
      </c>
      <c r="G28" s="71">
        <v>21.712219999999999</v>
      </c>
      <c r="H28" s="71">
        <v>0.1320761</v>
      </c>
      <c r="I28" s="71">
        <v>24.0944</v>
      </c>
      <c r="J28" s="71">
        <v>0.51730659999999995</v>
      </c>
      <c r="K28" s="71">
        <v>7.0171029999999996</v>
      </c>
      <c r="L28" s="71">
        <v>8.0505209999999998</v>
      </c>
      <c r="M28" s="71">
        <v>0.15850439999999999</v>
      </c>
      <c r="N28" s="71">
        <v>100.66079999999999</v>
      </c>
      <c r="O28" s="12">
        <f t="shared" si="0"/>
        <v>0.34173163349816027</v>
      </c>
      <c r="P28" s="12">
        <f t="shared" si="1"/>
        <v>0.21740637381862524</v>
      </c>
      <c r="Q28" s="16">
        <v>0.50051414071711975</v>
      </c>
      <c r="R28" s="16">
        <v>1.1209294197188314E-2</v>
      </c>
      <c r="S28" s="16">
        <v>0.26761527962136905</v>
      </c>
      <c r="T28" s="16">
        <v>0.19819359631594269</v>
      </c>
      <c r="U28" s="16">
        <v>2.2467689148380023E-2</v>
      </c>
    </row>
    <row r="29" spans="1:21" x14ac:dyDescent="0.35">
      <c r="A29" s="11" t="s">
        <v>129</v>
      </c>
      <c r="B29" s="11" t="s">
        <v>13</v>
      </c>
      <c r="C29" s="11" t="s">
        <v>21</v>
      </c>
      <c r="D29" s="27">
        <v>16</v>
      </c>
      <c r="E29" s="71">
        <v>38.851129999999998</v>
      </c>
      <c r="F29" s="71" t="s">
        <v>96</v>
      </c>
      <c r="G29" s="71">
        <v>21.48685</v>
      </c>
      <c r="H29" s="12" t="s">
        <v>96</v>
      </c>
      <c r="I29" s="71">
        <v>23.802379999999999</v>
      </c>
      <c r="J29" s="71">
        <v>0.46639730000000001</v>
      </c>
      <c r="K29" s="71">
        <v>7.3462389999999997</v>
      </c>
      <c r="L29" s="71">
        <v>8.0288439999999994</v>
      </c>
      <c r="M29" s="71">
        <v>0.13713130000000001</v>
      </c>
      <c r="N29" s="71">
        <v>100.119</v>
      </c>
      <c r="O29" s="12">
        <f t="shared" si="0"/>
        <v>0.35490325447148346</v>
      </c>
      <c r="P29" s="12">
        <f t="shared" si="1"/>
        <v>0.21584114922404488</v>
      </c>
      <c r="Q29" s="16">
        <v>0.48827319801701341</v>
      </c>
      <c r="R29" s="16">
        <v>1.0133604812396573E-2</v>
      </c>
      <c r="S29" s="16">
        <v>0.28092849717366519</v>
      </c>
      <c r="T29" s="16">
        <v>0.18712770976618495</v>
      </c>
      <c r="U29" s="16">
        <v>3.3536990230739847E-2</v>
      </c>
    </row>
    <row r="30" spans="1:21" x14ac:dyDescent="0.35">
      <c r="A30" s="11">
        <v>11</v>
      </c>
      <c r="B30" s="11" t="s">
        <v>16</v>
      </c>
      <c r="C30" s="11" t="s">
        <v>17</v>
      </c>
      <c r="D30" s="11">
        <v>1</v>
      </c>
      <c r="E30" s="12">
        <v>39.3307</v>
      </c>
      <c r="F30" s="12">
        <v>0.32082569999999999</v>
      </c>
      <c r="G30" s="12">
        <v>21.37997</v>
      </c>
      <c r="H30" s="12" t="s">
        <v>96</v>
      </c>
      <c r="I30" s="12">
        <v>18.248740000000002</v>
      </c>
      <c r="J30" s="12">
        <v>0.41579480000000002</v>
      </c>
      <c r="K30" s="12">
        <v>9.1500570000000003</v>
      </c>
      <c r="L30" s="12">
        <v>10.57907</v>
      </c>
      <c r="M30" s="12">
        <v>0.16757849999999999</v>
      </c>
      <c r="N30" s="12">
        <v>99.592730000000003</v>
      </c>
      <c r="O30" s="12">
        <f t="shared" ref="O30:O61" si="2">(K30/(15.9994+24.305))/((K30/(15.9994+24.305))+((I30)/(15.9994+55.845)))</f>
        <v>0.47195598756263335</v>
      </c>
      <c r="P30" s="12">
        <f t="shared" ref="P30:P61" si="3">(L30/56.0794)/((L30/56.0794)+(J30/70.9374)+(K30/40.3044)+(I30/71.8464))</f>
        <v>0.27925559439027864</v>
      </c>
      <c r="Q30" s="16">
        <v>0.35729839166269339</v>
      </c>
      <c r="R30" s="16">
        <v>8.9368608142572428E-3</v>
      </c>
      <c r="S30" s="16">
        <v>0.34614060330658541</v>
      </c>
      <c r="T30" s="16">
        <v>0.24265239306769304</v>
      </c>
      <c r="U30" s="16">
        <v>4.4971751148770819E-2</v>
      </c>
    </row>
    <row r="31" spans="1:21" x14ac:dyDescent="0.35">
      <c r="A31" s="11">
        <v>11</v>
      </c>
      <c r="B31" s="11" t="s">
        <v>16</v>
      </c>
      <c r="C31" s="11" t="s">
        <v>17</v>
      </c>
      <c r="D31" s="11">
        <v>2</v>
      </c>
      <c r="E31" s="12">
        <v>39.257629999999999</v>
      </c>
      <c r="F31" s="12">
        <v>0.27426869999999998</v>
      </c>
      <c r="G31" s="12">
        <v>21.114509999999999</v>
      </c>
      <c r="H31" s="12" t="s">
        <v>96</v>
      </c>
      <c r="I31" s="12">
        <v>18.023540000000001</v>
      </c>
      <c r="J31" s="12">
        <v>0.44077690000000003</v>
      </c>
      <c r="K31" s="12">
        <v>8.9326969999999992</v>
      </c>
      <c r="L31" s="12">
        <v>10.714359999999999</v>
      </c>
      <c r="M31" s="12">
        <v>0.2216408</v>
      </c>
      <c r="N31" s="12">
        <v>98.979420000000005</v>
      </c>
      <c r="O31" s="12">
        <f t="shared" si="2"/>
        <v>0.46906000930548436</v>
      </c>
      <c r="P31" s="12">
        <f t="shared" si="3"/>
        <v>0.28526034247799037</v>
      </c>
      <c r="Q31" s="16">
        <v>0.35537524952964694</v>
      </c>
      <c r="R31" s="16">
        <v>9.5617798569138084E-3</v>
      </c>
      <c r="S31" s="16">
        <v>0.34105570894772624</v>
      </c>
      <c r="T31" s="16">
        <v>0.24799165102519558</v>
      </c>
      <c r="U31" s="16">
        <v>4.6015610640517492E-2</v>
      </c>
    </row>
    <row r="32" spans="1:21" x14ac:dyDescent="0.35">
      <c r="A32" s="11">
        <v>11</v>
      </c>
      <c r="B32" s="11" t="s">
        <v>16</v>
      </c>
      <c r="C32" s="11" t="s">
        <v>17</v>
      </c>
      <c r="D32" s="11">
        <v>3</v>
      </c>
      <c r="E32" s="12">
        <v>39.433030000000002</v>
      </c>
      <c r="F32" s="12">
        <v>0.27868330000000002</v>
      </c>
      <c r="G32" s="12">
        <v>21.049130000000002</v>
      </c>
      <c r="H32" s="12" t="s">
        <v>96</v>
      </c>
      <c r="I32" s="12">
        <v>17.9528</v>
      </c>
      <c r="J32" s="12">
        <v>0.43779800000000002</v>
      </c>
      <c r="K32" s="12">
        <v>8.9582529999999991</v>
      </c>
      <c r="L32" s="12">
        <v>11.117610000000001</v>
      </c>
      <c r="M32" s="12">
        <v>0.18660869999999999</v>
      </c>
      <c r="N32" s="12">
        <v>99.413910000000001</v>
      </c>
      <c r="O32" s="12">
        <f t="shared" si="2"/>
        <v>0.47075122238956973</v>
      </c>
      <c r="P32" s="12">
        <f t="shared" si="3"/>
        <v>0.29302230559191123</v>
      </c>
      <c r="Q32" s="16">
        <v>0.346953333716639</v>
      </c>
      <c r="R32" s="16">
        <v>9.4457446265924973E-3</v>
      </c>
      <c r="S32" s="16">
        <v>0.34017982755750498</v>
      </c>
      <c r="T32" s="16">
        <v>0.25016448155729326</v>
      </c>
      <c r="U32" s="16">
        <v>5.3256612541970318E-2</v>
      </c>
    </row>
    <row r="33" spans="1:21" x14ac:dyDescent="0.35">
      <c r="A33" s="11">
        <v>11</v>
      </c>
      <c r="B33" s="11" t="s">
        <v>16</v>
      </c>
      <c r="C33" s="11" t="s">
        <v>17</v>
      </c>
      <c r="D33" s="11">
        <v>4</v>
      </c>
      <c r="E33" s="12">
        <v>39.400939999999999</v>
      </c>
      <c r="F33" s="12">
        <v>0.28305150000000001</v>
      </c>
      <c r="G33" s="12">
        <v>21.370619999999999</v>
      </c>
      <c r="H33" s="12" t="s">
        <v>96</v>
      </c>
      <c r="I33" s="12">
        <v>17.988530000000001</v>
      </c>
      <c r="J33" s="12">
        <v>0.52492709999999998</v>
      </c>
      <c r="K33" s="12">
        <v>8.9117080000000009</v>
      </c>
      <c r="L33" s="12">
        <v>11.231070000000001</v>
      </c>
      <c r="M33" s="12">
        <v>0.20164879999999999</v>
      </c>
      <c r="N33" s="12">
        <v>99.912499999999994</v>
      </c>
      <c r="O33" s="12">
        <f t="shared" si="2"/>
        <v>0.46895837665188977</v>
      </c>
      <c r="P33" s="12">
        <f t="shared" si="3"/>
        <v>0.29488214938522406</v>
      </c>
      <c r="Q33" s="16">
        <v>0.3477245829166648</v>
      </c>
      <c r="R33" s="16">
        <v>1.1256916031284338E-2</v>
      </c>
      <c r="S33" s="16">
        <v>0.33635987823637192</v>
      </c>
      <c r="T33" s="16">
        <v>0.25490494200654179</v>
      </c>
      <c r="U33" s="16">
        <v>4.975368080913712E-2</v>
      </c>
    </row>
    <row r="34" spans="1:21" x14ac:dyDescent="0.35">
      <c r="A34" s="11">
        <v>11</v>
      </c>
      <c r="B34" s="11" t="s">
        <v>16</v>
      </c>
      <c r="C34" s="11" t="s">
        <v>17</v>
      </c>
      <c r="D34" s="11">
        <v>5</v>
      </c>
      <c r="E34" s="12">
        <v>39.095529999999997</v>
      </c>
      <c r="F34" s="12">
        <v>0.30400820000000001</v>
      </c>
      <c r="G34" s="12">
        <v>21.264019999999999</v>
      </c>
      <c r="H34" s="12" t="s">
        <v>96</v>
      </c>
      <c r="I34" s="12">
        <v>18.093019999999999</v>
      </c>
      <c r="J34" s="12">
        <v>0.4398166</v>
      </c>
      <c r="K34" s="12">
        <v>8.8213190000000008</v>
      </c>
      <c r="L34" s="12">
        <v>10.87398</v>
      </c>
      <c r="M34" s="12">
        <v>0.13113859999999999</v>
      </c>
      <c r="N34" s="12">
        <v>99.022829999999999</v>
      </c>
      <c r="O34" s="12">
        <f t="shared" si="2"/>
        <v>0.46497923811902486</v>
      </c>
      <c r="P34" s="12">
        <f t="shared" si="3"/>
        <v>0.28906277279231601</v>
      </c>
      <c r="Q34" s="16">
        <v>0.35740323721152445</v>
      </c>
      <c r="R34" s="16">
        <v>9.5093576510540765E-3</v>
      </c>
      <c r="S34" s="16">
        <v>0.33568806340083751</v>
      </c>
      <c r="T34" s="16">
        <v>0.25411940107332276</v>
      </c>
      <c r="U34" s="16">
        <v>4.3279940663261143E-2</v>
      </c>
    </row>
    <row r="35" spans="1:21" x14ac:dyDescent="0.35">
      <c r="A35" s="11">
        <v>11</v>
      </c>
      <c r="B35" s="11" t="s">
        <v>16</v>
      </c>
      <c r="C35" s="11" t="s">
        <v>17</v>
      </c>
      <c r="D35" s="11">
        <v>6</v>
      </c>
      <c r="E35" s="12">
        <v>39.562080000000002</v>
      </c>
      <c r="F35" s="12">
        <v>0.35838500000000001</v>
      </c>
      <c r="G35" s="12">
        <v>21.210560000000001</v>
      </c>
      <c r="H35" s="12">
        <v>0.1052807</v>
      </c>
      <c r="I35" s="12">
        <v>18.000689999999999</v>
      </c>
      <c r="J35" s="12">
        <v>0.43078100000000003</v>
      </c>
      <c r="K35" s="12">
        <v>8.9968190000000003</v>
      </c>
      <c r="L35" s="12">
        <v>11.101459999999999</v>
      </c>
      <c r="M35" s="12">
        <v>0.1152376</v>
      </c>
      <c r="N35" s="12">
        <v>99.881270000000001</v>
      </c>
      <c r="O35" s="12">
        <f t="shared" si="2"/>
        <v>0.47115780599241958</v>
      </c>
      <c r="P35" s="12">
        <f t="shared" si="3"/>
        <v>0.29206285432480006</v>
      </c>
      <c r="Q35" s="16">
        <v>0.35006936655275261</v>
      </c>
      <c r="R35" s="16">
        <v>9.2376608361877232E-3</v>
      </c>
      <c r="S35" s="16">
        <v>0.3395605767116151</v>
      </c>
      <c r="T35" s="16">
        <v>0.25453083263680903</v>
      </c>
      <c r="U35" s="16">
        <v>4.6601563262635586E-2</v>
      </c>
    </row>
    <row r="36" spans="1:21" x14ac:dyDescent="0.35">
      <c r="A36" s="11">
        <v>11</v>
      </c>
      <c r="B36" s="11" t="s">
        <v>16</v>
      </c>
      <c r="C36" s="11" t="s">
        <v>17</v>
      </c>
      <c r="D36" s="11">
        <v>7</v>
      </c>
      <c r="E36" s="12">
        <v>39.495109999999997</v>
      </c>
      <c r="F36" s="12">
        <v>0.31557970000000002</v>
      </c>
      <c r="G36" s="12">
        <v>20.904029999999999</v>
      </c>
      <c r="H36" s="12" t="s">
        <v>96</v>
      </c>
      <c r="I36" s="12">
        <v>17.964749999999999</v>
      </c>
      <c r="J36" s="12">
        <v>0.50072740000000004</v>
      </c>
      <c r="K36" s="12">
        <v>8.8008380000000006</v>
      </c>
      <c r="L36" s="12">
        <v>11.38463</v>
      </c>
      <c r="M36" s="71" t="s">
        <v>96</v>
      </c>
      <c r="N36" s="12">
        <v>99.365660000000005</v>
      </c>
      <c r="O36" s="12">
        <f t="shared" si="2"/>
        <v>0.46617112648231618</v>
      </c>
      <c r="P36" s="12">
        <f t="shared" si="3"/>
        <v>0.29921565962741536</v>
      </c>
      <c r="Q36" s="16">
        <v>0.34536724017497705</v>
      </c>
      <c r="R36" s="16">
        <v>1.0785664485951448E-2</v>
      </c>
      <c r="S36" s="16">
        <v>0.33365096307243725</v>
      </c>
      <c r="T36" s="16">
        <v>0.25512446939757749</v>
      </c>
      <c r="U36" s="16">
        <v>5.5071662869056813E-2</v>
      </c>
    </row>
    <row r="37" spans="1:21" x14ac:dyDescent="0.35">
      <c r="A37" s="11">
        <v>11</v>
      </c>
      <c r="B37" s="11" t="s">
        <v>16</v>
      </c>
      <c r="C37" s="11" t="s">
        <v>17</v>
      </c>
      <c r="D37" s="11">
        <v>8</v>
      </c>
      <c r="E37" s="12">
        <v>39.333959999999998</v>
      </c>
      <c r="F37" s="12">
        <v>0.31296980000000002</v>
      </c>
      <c r="G37" s="12">
        <v>21.074000000000002</v>
      </c>
      <c r="H37" s="12" t="s">
        <v>96</v>
      </c>
      <c r="I37" s="12">
        <v>17.793500000000002</v>
      </c>
      <c r="J37" s="12">
        <v>0.48664380000000002</v>
      </c>
      <c r="K37" s="12">
        <v>8.7013529999999992</v>
      </c>
      <c r="L37" s="12">
        <v>11.38029</v>
      </c>
      <c r="M37" s="12">
        <v>0.14766000000000001</v>
      </c>
      <c r="N37" s="12">
        <v>99.230379999999997</v>
      </c>
      <c r="O37" s="12">
        <f t="shared" si="2"/>
        <v>0.46572566945004451</v>
      </c>
      <c r="P37" s="12">
        <f t="shared" si="3"/>
        <v>0.30137939301251881</v>
      </c>
      <c r="Q37" s="16">
        <v>0.34726712435183132</v>
      </c>
      <c r="R37" s="16">
        <v>1.0519262534556895E-2</v>
      </c>
      <c r="S37" s="16">
        <v>0.33104245453484038</v>
      </c>
      <c r="T37" s="16">
        <v>0.26241393941091889</v>
      </c>
      <c r="U37" s="16">
        <v>4.8757219167852472E-2</v>
      </c>
    </row>
    <row r="38" spans="1:21" x14ac:dyDescent="0.35">
      <c r="A38" s="11">
        <v>11</v>
      </c>
      <c r="B38" s="11" t="s">
        <v>16</v>
      </c>
      <c r="C38" s="11" t="s">
        <v>17</v>
      </c>
      <c r="D38" s="11">
        <v>9</v>
      </c>
      <c r="E38" s="12">
        <v>39.32038</v>
      </c>
      <c r="F38" s="12">
        <v>0.41398970000000002</v>
      </c>
      <c r="G38" s="12">
        <v>21.06382</v>
      </c>
      <c r="H38" s="12" t="s">
        <v>96</v>
      </c>
      <c r="I38" s="12">
        <v>18.118410000000001</v>
      </c>
      <c r="J38" s="12">
        <v>0.4127229</v>
      </c>
      <c r="K38" s="12">
        <v>8.6759810000000002</v>
      </c>
      <c r="L38" s="12">
        <v>11.446820000000001</v>
      </c>
      <c r="M38" s="12">
        <v>0.13126959999999999</v>
      </c>
      <c r="N38" s="12">
        <v>99.583389999999994</v>
      </c>
      <c r="O38" s="12">
        <f t="shared" si="2"/>
        <v>0.46050044937676304</v>
      </c>
      <c r="P38" s="12">
        <f t="shared" si="3"/>
        <v>0.30133460752304536</v>
      </c>
      <c r="Q38" s="16">
        <v>0.35017925214929946</v>
      </c>
      <c r="R38" s="16">
        <v>8.8917258673014785E-3</v>
      </c>
      <c r="S38" s="16">
        <v>0.32897954608062202</v>
      </c>
      <c r="T38" s="16">
        <v>0.25908583440902611</v>
      </c>
      <c r="U38" s="16">
        <v>5.2863641493750904E-2</v>
      </c>
    </row>
    <row r="39" spans="1:21" x14ac:dyDescent="0.35">
      <c r="A39" s="11">
        <v>11</v>
      </c>
      <c r="B39" s="11" t="s">
        <v>16</v>
      </c>
      <c r="C39" s="11" t="s">
        <v>17</v>
      </c>
      <c r="D39" s="11">
        <v>10</v>
      </c>
      <c r="E39" s="12">
        <v>39.34252</v>
      </c>
      <c r="F39" s="12">
        <v>0.29576150000000001</v>
      </c>
      <c r="G39" s="12">
        <v>21.077970000000001</v>
      </c>
      <c r="H39" s="12" t="s">
        <v>96</v>
      </c>
      <c r="I39" s="12">
        <v>18.155080000000002</v>
      </c>
      <c r="J39" s="12">
        <v>0.43446020000000002</v>
      </c>
      <c r="K39" s="12">
        <v>8.6218409999999999</v>
      </c>
      <c r="L39" s="12">
        <v>11.54438</v>
      </c>
      <c r="M39" s="12">
        <v>0.13897570000000001</v>
      </c>
      <c r="N39" s="12">
        <v>99.610979999999998</v>
      </c>
      <c r="O39" s="12">
        <f t="shared" si="2"/>
        <v>0.45844364732788134</v>
      </c>
      <c r="P39" s="12">
        <f t="shared" si="3"/>
        <v>0.30335951725013599</v>
      </c>
      <c r="Q39" s="16">
        <v>0.34950969550650079</v>
      </c>
      <c r="R39" s="16">
        <v>9.3542178189116518E-3</v>
      </c>
      <c r="S39" s="16">
        <v>0.32672344268417725</v>
      </c>
      <c r="T39" s="16">
        <v>0.25973384080838247</v>
      </c>
      <c r="U39" s="16">
        <v>5.4678803182027752E-2</v>
      </c>
    </row>
    <row r="40" spans="1:21" x14ac:dyDescent="0.35">
      <c r="A40" s="11">
        <v>11</v>
      </c>
      <c r="B40" s="11" t="s">
        <v>16</v>
      </c>
      <c r="C40" s="11" t="s">
        <v>17</v>
      </c>
      <c r="D40" s="11">
        <v>11</v>
      </c>
      <c r="E40" s="12">
        <v>39.476230000000001</v>
      </c>
      <c r="F40" s="12">
        <v>0.2924445</v>
      </c>
      <c r="G40" s="12">
        <v>21.308420000000002</v>
      </c>
      <c r="H40" s="12" t="s">
        <v>96</v>
      </c>
      <c r="I40" s="12">
        <v>18.358709999999999</v>
      </c>
      <c r="J40" s="12">
        <v>0.42985970000000001</v>
      </c>
      <c r="K40" s="12">
        <v>9.1183540000000001</v>
      </c>
      <c r="L40" s="12">
        <v>10.476179999999999</v>
      </c>
      <c r="M40" s="12">
        <v>0.15500939999999999</v>
      </c>
      <c r="N40" s="12">
        <v>99.615200000000002</v>
      </c>
      <c r="O40" s="12">
        <f t="shared" si="2"/>
        <v>0.46959436581202085</v>
      </c>
      <c r="P40" s="12">
        <f t="shared" si="3"/>
        <v>0.2769054168295273</v>
      </c>
      <c r="Q40" s="16">
        <v>0.3604606220417278</v>
      </c>
      <c r="R40" s="16">
        <v>9.2468580206455566E-3</v>
      </c>
      <c r="S40" s="16">
        <v>0.34522855714838091</v>
      </c>
      <c r="T40" s="16">
        <v>0.24084864124432817</v>
      </c>
      <c r="U40" s="16">
        <v>4.421532154491746E-2</v>
      </c>
    </row>
    <row r="41" spans="1:21" x14ac:dyDescent="0.35">
      <c r="A41" s="11">
        <v>11</v>
      </c>
      <c r="B41" s="11" t="s">
        <v>16</v>
      </c>
      <c r="C41" s="11" t="s">
        <v>17</v>
      </c>
      <c r="D41" s="11">
        <v>12</v>
      </c>
      <c r="E41" s="12">
        <v>39.185209999999998</v>
      </c>
      <c r="F41" s="12">
        <v>0.33137159999999999</v>
      </c>
      <c r="G41" s="12">
        <v>21.215409999999999</v>
      </c>
      <c r="H41" s="12" t="s">
        <v>96</v>
      </c>
      <c r="I41" s="12">
        <v>17.895790000000002</v>
      </c>
      <c r="J41" s="12">
        <v>0.50635160000000001</v>
      </c>
      <c r="K41" s="12">
        <v>8.9071149999999992</v>
      </c>
      <c r="L41" s="12">
        <v>11.05261</v>
      </c>
      <c r="M41" s="12">
        <v>0.19756799999999999</v>
      </c>
      <c r="N41" s="12">
        <v>99.291439999999994</v>
      </c>
      <c r="O41" s="12">
        <f t="shared" si="2"/>
        <v>0.47011738827595295</v>
      </c>
      <c r="P41" s="12">
        <f t="shared" si="3"/>
        <v>0.29228330216722354</v>
      </c>
      <c r="Q41" s="16">
        <v>0.34884518352398447</v>
      </c>
      <c r="R41" s="16">
        <v>1.0930618668152104E-2</v>
      </c>
      <c r="S41" s="16">
        <v>0.33841719601666598</v>
      </c>
      <c r="T41" s="16">
        <v>0.25290876955369562</v>
      </c>
      <c r="U41" s="16">
        <v>4.8898232237501886E-2</v>
      </c>
    </row>
    <row r="42" spans="1:21" x14ac:dyDescent="0.35">
      <c r="A42" s="11">
        <v>11</v>
      </c>
      <c r="B42" s="11" t="s">
        <v>16</v>
      </c>
      <c r="C42" s="11" t="s">
        <v>17</v>
      </c>
      <c r="D42" s="11">
        <v>13</v>
      </c>
      <c r="E42" s="12">
        <v>38.8947</v>
      </c>
      <c r="F42" s="12">
        <v>0.32243329999999998</v>
      </c>
      <c r="G42" s="12">
        <v>21.265920000000001</v>
      </c>
      <c r="H42" s="12">
        <v>0.1092393</v>
      </c>
      <c r="I42" s="12">
        <v>18.02251</v>
      </c>
      <c r="J42" s="12">
        <v>0.46335559999999998</v>
      </c>
      <c r="K42" s="12">
        <v>8.9904390000000003</v>
      </c>
      <c r="L42" s="12">
        <v>10.989459999999999</v>
      </c>
      <c r="M42" s="12">
        <v>0</v>
      </c>
      <c r="N42" s="12">
        <v>99.058059999999998</v>
      </c>
      <c r="O42" s="12">
        <f t="shared" si="2"/>
        <v>0.47067922235279824</v>
      </c>
      <c r="P42" s="12">
        <f t="shared" si="3"/>
        <v>0.28971152299624642</v>
      </c>
      <c r="Q42" s="16">
        <v>0.35109492937367609</v>
      </c>
      <c r="R42" s="16">
        <v>9.9600540273701178E-3</v>
      </c>
      <c r="S42" s="16">
        <v>0.34013473356957352</v>
      </c>
      <c r="T42" s="16">
        <v>0.25167914603205249</v>
      </c>
      <c r="U42" s="16">
        <v>4.7131136997327842E-2</v>
      </c>
    </row>
    <row r="43" spans="1:21" x14ac:dyDescent="0.35">
      <c r="A43" s="11">
        <v>11</v>
      </c>
      <c r="B43" s="11" t="s">
        <v>16</v>
      </c>
      <c r="C43" s="11" t="s">
        <v>17</v>
      </c>
      <c r="D43" s="11">
        <v>14</v>
      </c>
      <c r="E43" s="12">
        <v>39.147260000000003</v>
      </c>
      <c r="F43" s="12">
        <v>0.31182569999999998</v>
      </c>
      <c r="G43" s="12">
        <v>20.901520000000001</v>
      </c>
      <c r="H43" s="12" t="s">
        <v>96</v>
      </c>
      <c r="I43" s="12">
        <v>18.145659999999999</v>
      </c>
      <c r="J43" s="12">
        <v>0.47005150000000001</v>
      </c>
      <c r="K43" s="12">
        <v>8.9025750000000006</v>
      </c>
      <c r="L43" s="12">
        <v>10.7262</v>
      </c>
      <c r="M43" s="12">
        <v>0.20137150000000001</v>
      </c>
      <c r="N43" s="12">
        <v>98.806470000000004</v>
      </c>
      <c r="O43" s="12">
        <f t="shared" si="2"/>
        <v>0.46653788504330385</v>
      </c>
      <c r="P43" s="12">
        <f t="shared" si="3"/>
        <v>0.28490509139982889</v>
      </c>
      <c r="Q43" s="16">
        <v>0.3542264334571143</v>
      </c>
      <c r="R43" s="16">
        <v>1.0218020161161178E-2</v>
      </c>
      <c r="S43" s="16">
        <v>0.34061185518997578</v>
      </c>
      <c r="T43" s="16">
        <v>0.24206698367990503</v>
      </c>
      <c r="U43" s="16">
        <v>5.287670751184366E-2</v>
      </c>
    </row>
    <row r="44" spans="1:21" x14ac:dyDescent="0.35">
      <c r="A44" s="27" t="s">
        <v>135</v>
      </c>
      <c r="B44" s="11" t="s">
        <v>16</v>
      </c>
      <c r="C44" s="27" t="s">
        <v>17</v>
      </c>
      <c r="D44" s="27">
        <v>1</v>
      </c>
      <c r="E44" s="27">
        <v>39.82</v>
      </c>
      <c r="F44" s="27">
        <v>0.66</v>
      </c>
      <c r="G44" s="27">
        <v>21.83</v>
      </c>
      <c r="H44" s="27">
        <v>0.14000000000000001</v>
      </c>
      <c r="I44" s="27">
        <v>16.18</v>
      </c>
      <c r="J44" s="27">
        <v>0.28999999999999998</v>
      </c>
      <c r="K44" s="27">
        <v>11.66</v>
      </c>
      <c r="L44" s="27">
        <v>8.68</v>
      </c>
      <c r="M44" s="27">
        <v>0.14000000000000001</v>
      </c>
      <c r="N44" s="12">
        <f>SUM(E44:M44)</f>
        <v>99.399999999999991</v>
      </c>
      <c r="O44" s="12">
        <f t="shared" si="2"/>
        <v>0.56228240819084208</v>
      </c>
      <c r="P44" s="12">
        <f t="shared" si="3"/>
        <v>0.22985966285174486</v>
      </c>
      <c r="Q44" s="16">
        <v>0.32377086958475548</v>
      </c>
      <c r="R44" s="16">
        <v>6.1684584095100334E-3</v>
      </c>
      <c r="S44" s="16">
        <v>0.43651583196773758</v>
      </c>
      <c r="T44" s="16">
        <v>0.20948531313309046</v>
      </c>
      <c r="U44" s="16">
        <v>2.4059526904906463E-2</v>
      </c>
    </row>
    <row r="45" spans="1:21" x14ac:dyDescent="0.35">
      <c r="A45" s="27" t="s">
        <v>135</v>
      </c>
      <c r="B45" s="11" t="s">
        <v>16</v>
      </c>
      <c r="C45" s="27" t="s">
        <v>17</v>
      </c>
      <c r="D45" s="27">
        <v>2</v>
      </c>
      <c r="E45" s="27">
        <v>39.700000000000003</v>
      </c>
      <c r="F45" s="27">
        <v>0.66</v>
      </c>
      <c r="G45" s="27">
        <v>21.73</v>
      </c>
      <c r="H45" s="27">
        <v>0.21</v>
      </c>
      <c r="I45" s="27">
        <v>16.11</v>
      </c>
      <c r="J45" s="27">
        <v>0.33</v>
      </c>
      <c r="K45" s="27">
        <v>11.71</v>
      </c>
      <c r="L45" s="27">
        <v>8.66</v>
      </c>
      <c r="M45" s="27">
        <v>0.18</v>
      </c>
      <c r="N45" s="12">
        <f>SUM(E45:M45)</f>
        <v>99.289999999999992</v>
      </c>
      <c r="O45" s="12">
        <f t="shared" si="2"/>
        <v>0.56440151855766429</v>
      </c>
      <c r="P45" s="12">
        <f t="shared" si="3"/>
        <v>0.22916888574945427</v>
      </c>
      <c r="Q45" s="16">
        <v>0.32053202388156155</v>
      </c>
      <c r="R45" s="16">
        <v>7.0301886238896168E-3</v>
      </c>
      <c r="S45" s="16">
        <v>0.43906896338094964</v>
      </c>
      <c r="T45" s="16">
        <v>0.20586590835357774</v>
      </c>
      <c r="U45" s="16">
        <v>2.7502915760021656E-2</v>
      </c>
    </row>
    <row r="46" spans="1:21" x14ac:dyDescent="0.35">
      <c r="A46" s="27" t="s">
        <v>135</v>
      </c>
      <c r="B46" s="11" t="s">
        <v>16</v>
      </c>
      <c r="C46" s="27" t="s">
        <v>17</v>
      </c>
      <c r="D46" s="27">
        <v>5</v>
      </c>
      <c r="E46" s="27">
        <v>40.049999999999997</v>
      </c>
      <c r="F46" s="27">
        <v>0.62</v>
      </c>
      <c r="G46" s="27">
        <v>21.99</v>
      </c>
      <c r="H46" s="27">
        <v>0.22</v>
      </c>
      <c r="I46" s="27">
        <v>16.11</v>
      </c>
      <c r="J46" s="27">
        <v>0.38</v>
      </c>
      <c r="K46" s="27">
        <v>11.76</v>
      </c>
      <c r="L46" s="27">
        <v>8.6300000000000008</v>
      </c>
      <c r="M46" s="27">
        <v>0.18</v>
      </c>
      <c r="N46" s="12">
        <f>SUM(E46:M46)</f>
        <v>99.94</v>
      </c>
      <c r="O46" s="12">
        <f t="shared" si="2"/>
        <v>0.56544874906968912</v>
      </c>
      <c r="P46" s="12">
        <f t="shared" si="3"/>
        <v>0.22789797507569329</v>
      </c>
      <c r="Q46" s="16">
        <v>0.32276710273196452</v>
      </c>
      <c r="R46" s="16">
        <v>8.0435067414572868E-3</v>
      </c>
      <c r="S46" s="16">
        <v>0.43811887276172251</v>
      </c>
      <c r="T46" s="16">
        <v>0.21017955365475521</v>
      </c>
      <c r="U46" s="16">
        <v>2.0890964110100545E-2</v>
      </c>
    </row>
    <row r="47" spans="1:21" x14ac:dyDescent="0.35">
      <c r="A47" s="11" t="s">
        <v>133</v>
      </c>
      <c r="B47" s="11" t="s">
        <v>16</v>
      </c>
      <c r="C47" s="11" t="s">
        <v>17</v>
      </c>
      <c r="D47" s="11">
        <v>7</v>
      </c>
      <c r="E47" s="12">
        <v>39.972000000000001</v>
      </c>
      <c r="F47" s="12">
        <v>0.33900000000000002</v>
      </c>
      <c r="G47" s="12">
        <v>21.952000000000002</v>
      </c>
      <c r="H47" s="12">
        <v>7.1999999999999995E-2</v>
      </c>
      <c r="I47" s="12">
        <v>17.727</v>
      </c>
      <c r="J47" s="12">
        <v>0.42899999999999999</v>
      </c>
      <c r="K47" s="12">
        <v>8.2669999999999995</v>
      </c>
      <c r="L47" s="12">
        <v>11.832000000000001</v>
      </c>
      <c r="M47" s="12">
        <v>4.2000000000000003E-2</v>
      </c>
      <c r="N47" s="12">
        <v>100.63500000000001</v>
      </c>
      <c r="O47" s="12">
        <f t="shared" si="2"/>
        <v>0.45393718398773025</v>
      </c>
      <c r="P47" s="12">
        <f t="shared" si="3"/>
        <v>0.31543122850043248</v>
      </c>
      <c r="Q47" s="16">
        <v>0.36173618484804004</v>
      </c>
      <c r="R47" s="16">
        <v>9.1436011517355489E-3</v>
      </c>
      <c r="S47" s="16">
        <v>0.31012067847735159</v>
      </c>
      <c r="T47" s="16">
        <v>0.30202300252162528</v>
      </c>
      <c r="U47" s="16">
        <v>1.6976533001247501E-2</v>
      </c>
    </row>
    <row r="48" spans="1:21" x14ac:dyDescent="0.35">
      <c r="A48" s="11" t="s">
        <v>133</v>
      </c>
      <c r="B48" s="11" t="s">
        <v>16</v>
      </c>
      <c r="C48" s="11" t="s">
        <v>17</v>
      </c>
      <c r="D48" s="11">
        <v>8</v>
      </c>
      <c r="E48" s="12">
        <v>39.843000000000004</v>
      </c>
      <c r="F48" s="12">
        <v>0.38900000000000001</v>
      </c>
      <c r="G48" s="12">
        <v>21.969000000000001</v>
      </c>
      <c r="H48" s="12">
        <v>6.5000000000000002E-2</v>
      </c>
      <c r="I48" s="12">
        <v>17.678000000000001</v>
      </c>
      <c r="J48" s="12">
        <v>0.41</v>
      </c>
      <c r="K48" s="12">
        <v>8.1449999999999996</v>
      </c>
      <c r="L48" s="12">
        <v>11.943</v>
      </c>
      <c r="M48" s="12">
        <v>5.2999999999999999E-2</v>
      </c>
      <c r="N48" s="12">
        <v>100.501</v>
      </c>
      <c r="O48" s="12">
        <f t="shared" si="2"/>
        <v>0.45093969566163578</v>
      </c>
      <c r="P48" s="12">
        <f t="shared" si="3"/>
        <v>0.31934405071948091</v>
      </c>
      <c r="Q48" s="16">
        <v>0.36295501510184741</v>
      </c>
      <c r="R48" s="16">
        <v>8.7492161893782776E-3</v>
      </c>
      <c r="S48" s="16">
        <v>0.30591388267803477</v>
      </c>
      <c r="T48" s="16">
        <v>0.30810620384237564</v>
      </c>
      <c r="U48" s="16">
        <v>1.4275682188363918E-2</v>
      </c>
    </row>
    <row r="49" spans="1:21" x14ac:dyDescent="0.35">
      <c r="A49" s="11" t="s">
        <v>133</v>
      </c>
      <c r="B49" s="11" t="s">
        <v>16</v>
      </c>
      <c r="C49" s="11" t="s">
        <v>17</v>
      </c>
      <c r="D49" s="11">
        <v>9</v>
      </c>
      <c r="E49" s="12">
        <v>39.747999999999998</v>
      </c>
      <c r="F49" s="12">
        <v>0.36699999999999999</v>
      </c>
      <c r="G49" s="12">
        <v>22.079000000000001</v>
      </c>
      <c r="H49" s="12">
        <v>2.3E-2</v>
      </c>
      <c r="I49" s="12">
        <v>17.495000000000001</v>
      </c>
      <c r="J49" s="12">
        <v>0.377</v>
      </c>
      <c r="K49" s="12">
        <v>8.26</v>
      </c>
      <c r="L49" s="12">
        <v>11.885</v>
      </c>
      <c r="M49" s="12">
        <v>3.5000000000000003E-2</v>
      </c>
      <c r="N49" s="12">
        <v>100.26900000000001</v>
      </c>
      <c r="O49" s="12">
        <f t="shared" si="2"/>
        <v>0.45699439575163575</v>
      </c>
      <c r="P49" s="12">
        <f t="shared" si="3"/>
        <v>0.31836283574565793</v>
      </c>
      <c r="Q49" s="16">
        <v>0.36086382636818931</v>
      </c>
      <c r="R49" s="16">
        <v>8.0455369622806482E-3</v>
      </c>
      <c r="S49" s="16">
        <v>0.31025339163849058</v>
      </c>
      <c r="T49" s="16">
        <v>0.30917342937620762</v>
      </c>
      <c r="U49" s="16">
        <v>1.1663815654831867E-2</v>
      </c>
    </row>
    <row r="50" spans="1:21" x14ac:dyDescent="0.35">
      <c r="A50" s="11" t="s">
        <v>133</v>
      </c>
      <c r="B50" s="11" t="s">
        <v>16</v>
      </c>
      <c r="C50" s="11" t="s">
        <v>17</v>
      </c>
      <c r="D50" s="11">
        <v>10</v>
      </c>
      <c r="E50" s="12">
        <v>39.884</v>
      </c>
      <c r="F50" s="12">
        <v>0.36199999999999999</v>
      </c>
      <c r="G50" s="12">
        <v>21.914000000000001</v>
      </c>
      <c r="H50" s="12">
        <v>3.3000000000000002E-2</v>
      </c>
      <c r="I50" s="12">
        <v>17.806999999999999</v>
      </c>
      <c r="J50" s="12">
        <v>0.4</v>
      </c>
      <c r="K50" s="12">
        <v>8.1709999999999994</v>
      </c>
      <c r="L50" s="12">
        <v>11.923999999999999</v>
      </c>
      <c r="M50" s="12">
        <v>2.7E-2</v>
      </c>
      <c r="N50" s="12">
        <v>100.524</v>
      </c>
      <c r="O50" s="12">
        <f t="shared" si="2"/>
        <v>0.44992881572900301</v>
      </c>
      <c r="P50" s="12">
        <f t="shared" si="3"/>
        <v>0.31790129859235883</v>
      </c>
      <c r="Q50" s="16">
        <v>0.36319825592968558</v>
      </c>
      <c r="R50" s="16">
        <v>8.5292109291803999E-3</v>
      </c>
      <c r="S50" s="16">
        <v>0.30665276167372546</v>
      </c>
      <c r="T50" s="16">
        <v>0.30406626875885712</v>
      </c>
      <c r="U50" s="16">
        <v>1.7553502708551577E-2</v>
      </c>
    </row>
    <row r="51" spans="1:21" x14ac:dyDescent="0.35">
      <c r="A51" s="11" t="s">
        <v>133</v>
      </c>
      <c r="B51" s="11" t="s">
        <v>16</v>
      </c>
      <c r="C51" s="11" t="s">
        <v>17</v>
      </c>
      <c r="D51" s="11">
        <v>11</v>
      </c>
      <c r="E51" s="12">
        <v>39.914000000000001</v>
      </c>
      <c r="F51" s="12">
        <v>0.33700000000000002</v>
      </c>
      <c r="G51" s="12">
        <v>21.978999999999999</v>
      </c>
      <c r="H51" s="12">
        <v>7.0000000000000001E-3</v>
      </c>
      <c r="I51" s="12">
        <v>17.645</v>
      </c>
      <c r="J51" s="12">
        <v>0.45</v>
      </c>
      <c r="K51" s="12">
        <v>8.3160000000000007</v>
      </c>
      <c r="L51" s="12">
        <v>11.901</v>
      </c>
      <c r="M51" s="12">
        <v>1.2999999999999999E-2</v>
      </c>
      <c r="N51" s="12">
        <v>100.57</v>
      </c>
      <c r="O51" s="12">
        <f t="shared" si="2"/>
        <v>0.45655258558120337</v>
      </c>
      <c r="P51" s="12">
        <f t="shared" si="3"/>
        <v>0.31651318990651212</v>
      </c>
      <c r="Q51" s="16">
        <v>0.35864533080518279</v>
      </c>
      <c r="R51" s="16">
        <v>9.5754363512892821E-3</v>
      </c>
      <c r="S51" s="16">
        <v>0.31144642280762214</v>
      </c>
      <c r="T51" s="16">
        <v>0.30222275228243689</v>
      </c>
      <c r="U51" s="16">
        <v>1.8110057753468977E-2</v>
      </c>
    </row>
    <row r="52" spans="1:21" x14ac:dyDescent="0.35">
      <c r="A52" s="11" t="s">
        <v>133</v>
      </c>
      <c r="B52" s="11" t="s">
        <v>16</v>
      </c>
      <c r="C52" s="11" t="s">
        <v>17</v>
      </c>
      <c r="D52" s="11">
        <v>12</v>
      </c>
      <c r="E52" s="12">
        <v>39.779000000000003</v>
      </c>
      <c r="F52" s="12">
        <v>0.34799999999999998</v>
      </c>
      <c r="G52" s="12">
        <v>22.045999999999999</v>
      </c>
      <c r="H52" s="12">
        <v>7.0000000000000001E-3</v>
      </c>
      <c r="I52" s="12">
        <v>17.555</v>
      </c>
      <c r="J52" s="12">
        <v>0.42699999999999999</v>
      </c>
      <c r="K52" s="12">
        <v>8.1720000000000006</v>
      </c>
      <c r="L52" s="12">
        <v>11.945</v>
      </c>
      <c r="M52" s="12">
        <v>5.7000000000000002E-2</v>
      </c>
      <c r="N52" s="12">
        <v>100.352</v>
      </c>
      <c r="O52" s="12">
        <f t="shared" si="2"/>
        <v>0.45348907796059557</v>
      </c>
      <c r="P52" s="12">
        <f t="shared" si="3"/>
        <v>0.31976518852674829</v>
      </c>
      <c r="Q52" s="16">
        <v>0.36116093753687295</v>
      </c>
      <c r="R52" s="16">
        <v>9.1171725262546785E-3</v>
      </c>
      <c r="S52" s="16">
        <v>0.30710257814972475</v>
      </c>
      <c r="T52" s="16">
        <v>0.30922461097462467</v>
      </c>
      <c r="U52" s="16">
        <v>1.3394700812523027E-2</v>
      </c>
    </row>
    <row r="53" spans="1:21" x14ac:dyDescent="0.35">
      <c r="A53" s="11" t="s">
        <v>133</v>
      </c>
      <c r="B53" s="11" t="s">
        <v>16</v>
      </c>
      <c r="C53" s="11" t="s">
        <v>17</v>
      </c>
      <c r="D53" s="11">
        <v>13</v>
      </c>
      <c r="E53" s="12">
        <v>39.947000000000003</v>
      </c>
      <c r="F53" s="12">
        <v>0.377</v>
      </c>
      <c r="G53" s="12">
        <v>21.919</v>
      </c>
      <c r="H53" s="12">
        <v>6.5000000000000002E-2</v>
      </c>
      <c r="I53" s="12">
        <v>17.576000000000001</v>
      </c>
      <c r="J53" s="12">
        <v>0.41799999999999998</v>
      </c>
      <c r="K53" s="12">
        <v>8.2550000000000008</v>
      </c>
      <c r="L53" s="12">
        <v>11.948</v>
      </c>
      <c r="M53" s="12">
        <v>2.5000000000000001E-2</v>
      </c>
      <c r="N53" s="12">
        <v>100.53</v>
      </c>
      <c r="O53" s="12">
        <f t="shared" si="2"/>
        <v>0.45569817312007554</v>
      </c>
      <c r="P53" s="12">
        <f t="shared" si="3"/>
        <v>0.31875529927892632</v>
      </c>
      <c r="Q53" s="16">
        <v>0.35885172681148664</v>
      </c>
      <c r="R53" s="16">
        <v>8.9152906508850015E-3</v>
      </c>
      <c r="S53" s="16">
        <v>0.30988396808625662</v>
      </c>
      <c r="T53" s="16">
        <v>0.30542989664602566</v>
      </c>
      <c r="U53" s="16">
        <v>1.6919117805345982E-2</v>
      </c>
    </row>
    <row r="54" spans="1:21" x14ac:dyDescent="0.35">
      <c r="A54" s="11" t="s">
        <v>133</v>
      </c>
      <c r="B54" s="11" t="s">
        <v>16</v>
      </c>
      <c r="C54" s="11" t="s">
        <v>17</v>
      </c>
      <c r="D54" s="11">
        <v>14</v>
      </c>
      <c r="E54" s="12">
        <v>39.677</v>
      </c>
      <c r="F54" s="12">
        <v>0.33400000000000002</v>
      </c>
      <c r="G54" s="12">
        <v>21.71</v>
      </c>
      <c r="H54" s="12">
        <v>2.7E-2</v>
      </c>
      <c r="I54" s="12">
        <v>17.716999999999999</v>
      </c>
      <c r="J54" s="12">
        <v>0.41499999999999998</v>
      </c>
      <c r="K54" s="12">
        <v>8.2309999999999999</v>
      </c>
      <c r="L54" s="12">
        <v>11.815</v>
      </c>
      <c r="M54" s="12">
        <v>3.3000000000000002E-2</v>
      </c>
      <c r="N54" s="12">
        <v>99.97</v>
      </c>
      <c r="O54" s="12">
        <f t="shared" si="2"/>
        <v>0.45299543705939216</v>
      </c>
      <c r="P54" s="12">
        <f t="shared" si="3"/>
        <v>0.31570151977926669</v>
      </c>
      <c r="Q54" s="16">
        <v>0.3601134196728028</v>
      </c>
      <c r="R54" s="16">
        <v>8.8970704678427021E-3</v>
      </c>
      <c r="S54" s="16">
        <v>0.31058061218047767</v>
      </c>
      <c r="T54" s="16">
        <v>0.29803230964882843</v>
      </c>
      <c r="U54" s="16">
        <v>2.2376588030048317E-2</v>
      </c>
    </row>
    <row r="55" spans="1:21" x14ac:dyDescent="0.35">
      <c r="A55" s="11" t="s">
        <v>133</v>
      </c>
      <c r="B55" s="11" t="s">
        <v>16</v>
      </c>
      <c r="C55" s="11" t="s">
        <v>17</v>
      </c>
      <c r="D55" s="11">
        <v>15</v>
      </c>
      <c r="E55" s="12">
        <v>39.927</v>
      </c>
      <c r="F55" s="12">
        <v>0.38100000000000001</v>
      </c>
      <c r="G55" s="12">
        <v>21.940999999999999</v>
      </c>
      <c r="H55" s="12">
        <v>3.6999999999999998E-2</v>
      </c>
      <c r="I55" s="12">
        <v>17.814</v>
      </c>
      <c r="J55" s="12">
        <v>0.43</v>
      </c>
      <c r="K55" s="12">
        <v>8.4079999999999995</v>
      </c>
      <c r="L55" s="12">
        <v>11.73</v>
      </c>
      <c r="M55" s="12">
        <v>6.6000000000000003E-2</v>
      </c>
      <c r="N55" s="12">
        <v>100.739</v>
      </c>
      <c r="O55" s="12">
        <f t="shared" si="2"/>
        <v>0.45691734774549458</v>
      </c>
      <c r="P55" s="12">
        <f t="shared" si="3"/>
        <v>0.31135995178695303</v>
      </c>
      <c r="Q55" s="16">
        <v>0.36038557177462316</v>
      </c>
      <c r="R55" s="16">
        <v>9.1476090718053665E-3</v>
      </c>
      <c r="S55" s="16">
        <v>0.31481444420175053</v>
      </c>
      <c r="T55" s="16">
        <v>0.2949637677832142</v>
      </c>
      <c r="U55" s="16">
        <v>2.0688607168606762E-2</v>
      </c>
    </row>
    <row r="56" spans="1:21" x14ac:dyDescent="0.35">
      <c r="A56" s="11" t="s">
        <v>133</v>
      </c>
      <c r="B56" s="11" t="s">
        <v>16</v>
      </c>
      <c r="C56" s="11" t="s">
        <v>17</v>
      </c>
      <c r="D56" s="11">
        <v>20</v>
      </c>
      <c r="E56" s="12">
        <v>39.972000000000001</v>
      </c>
      <c r="F56" s="12">
        <v>0.28699999999999998</v>
      </c>
      <c r="G56" s="12">
        <v>22.231999999999999</v>
      </c>
      <c r="H56" s="12">
        <v>3.5999999999999997E-2</v>
      </c>
      <c r="I56" s="12">
        <v>17.966000000000001</v>
      </c>
      <c r="J56" s="12">
        <v>0.38900000000000001</v>
      </c>
      <c r="K56" s="12">
        <v>8.1959999999999997</v>
      </c>
      <c r="L56" s="12">
        <v>11.542</v>
      </c>
      <c r="M56" s="12">
        <v>4.7E-2</v>
      </c>
      <c r="N56" s="12">
        <v>100.672</v>
      </c>
      <c r="O56" s="12">
        <f t="shared" si="2"/>
        <v>0.44848524079634627</v>
      </c>
      <c r="P56" s="12">
        <f t="shared" si="3"/>
        <v>0.30963047106796293</v>
      </c>
      <c r="Q56" s="16">
        <v>0.37326456352212589</v>
      </c>
      <c r="R56" s="16">
        <v>8.2884881707598768E-3</v>
      </c>
      <c r="S56" s="16">
        <v>0.30736221461780783</v>
      </c>
      <c r="T56" s="16">
        <v>0.30403633238417122</v>
      </c>
      <c r="U56" s="16">
        <v>7.0484013051351005E-3</v>
      </c>
    </row>
    <row r="57" spans="1:21" x14ac:dyDescent="0.35">
      <c r="A57" s="11" t="s">
        <v>133</v>
      </c>
      <c r="B57" s="11" t="s">
        <v>16</v>
      </c>
      <c r="C57" s="11" t="s">
        <v>17</v>
      </c>
      <c r="D57" s="11">
        <v>21</v>
      </c>
      <c r="E57" s="12">
        <v>39.771000000000001</v>
      </c>
      <c r="F57" s="12">
        <v>0.32700000000000001</v>
      </c>
      <c r="G57" s="12">
        <v>22.204000000000001</v>
      </c>
      <c r="H57" s="12">
        <v>5.1999999999999998E-2</v>
      </c>
      <c r="I57" s="12">
        <v>18.149000000000001</v>
      </c>
      <c r="J57" s="12">
        <v>0.41899999999999998</v>
      </c>
      <c r="K57" s="12">
        <v>8.3689999999999998</v>
      </c>
      <c r="L57" s="12">
        <v>11.55</v>
      </c>
      <c r="M57" s="12">
        <v>5.6000000000000001E-2</v>
      </c>
      <c r="N57" s="12">
        <v>100.904</v>
      </c>
      <c r="O57" s="12">
        <f t="shared" si="2"/>
        <v>0.45114659956561498</v>
      </c>
      <c r="P57" s="12">
        <f t="shared" si="3"/>
        <v>0.30643139123405166</v>
      </c>
      <c r="Q57" s="16">
        <v>0.36891333226960932</v>
      </c>
      <c r="R57" s="16">
        <v>8.8855853800861428E-3</v>
      </c>
      <c r="S57" s="16">
        <v>0.31236933679404555</v>
      </c>
      <c r="T57" s="16">
        <v>0.29317913232417991</v>
      </c>
      <c r="U57" s="16">
        <v>1.665261323207921E-2</v>
      </c>
    </row>
    <row r="58" spans="1:21" x14ac:dyDescent="0.35">
      <c r="A58" s="11" t="s">
        <v>133</v>
      </c>
      <c r="B58" s="11" t="s">
        <v>16</v>
      </c>
      <c r="C58" s="11" t="s">
        <v>17</v>
      </c>
      <c r="D58" s="11">
        <v>22</v>
      </c>
      <c r="E58" s="12">
        <v>39.912999999999997</v>
      </c>
      <c r="F58" s="12">
        <v>0.32200000000000001</v>
      </c>
      <c r="G58" s="12">
        <v>22.242000000000001</v>
      </c>
      <c r="H58" s="12">
        <v>4.3999999999999997E-2</v>
      </c>
      <c r="I58" s="12">
        <v>17.963999999999999</v>
      </c>
      <c r="J58" s="12">
        <v>0.41499999999999998</v>
      </c>
      <c r="K58" s="12">
        <v>8.2859999999999996</v>
      </c>
      <c r="L58" s="12">
        <v>11.417999999999999</v>
      </c>
      <c r="M58" s="12">
        <v>3.5000000000000003E-2</v>
      </c>
      <c r="N58" s="12">
        <v>100.639</v>
      </c>
      <c r="O58" s="12">
        <f t="shared" si="2"/>
        <v>0.45121559750580853</v>
      </c>
      <c r="P58" s="12">
        <f t="shared" si="3"/>
        <v>0.30613794688302109</v>
      </c>
      <c r="Q58" s="16">
        <v>0.3734011721115979</v>
      </c>
      <c r="R58" s="16">
        <v>8.8322745407100195E-3</v>
      </c>
      <c r="S58" s="16">
        <v>0.31037890648230188</v>
      </c>
      <c r="T58" s="16">
        <v>0.30126160340971181</v>
      </c>
      <c r="U58" s="16">
        <v>6.1260434556784796E-3</v>
      </c>
    </row>
    <row r="59" spans="1:21" x14ac:dyDescent="0.35">
      <c r="A59" s="11" t="s">
        <v>133</v>
      </c>
      <c r="B59" s="11" t="s">
        <v>16</v>
      </c>
      <c r="C59" s="11" t="s">
        <v>17</v>
      </c>
      <c r="D59" s="11">
        <v>25</v>
      </c>
      <c r="E59" s="12">
        <v>39.643000000000001</v>
      </c>
      <c r="F59" s="12">
        <v>0.31900000000000001</v>
      </c>
      <c r="G59" s="12">
        <v>22.266999999999999</v>
      </c>
      <c r="H59" s="12">
        <v>2.7E-2</v>
      </c>
      <c r="I59" s="12">
        <v>18.004999999999999</v>
      </c>
      <c r="J59" s="12">
        <v>0.42499999999999999</v>
      </c>
      <c r="K59" s="12">
        <v>8.3070000000000004</v>
      </c>
      <c r="L59" s="12">
        <v>11.590999999999999</v>
      </c>
      <c r="M59" s="12">
        <v>2.7E-2</v>
      </c>
      <c r="N59" s="12">
        <v>100.611</v>
      </c>
      <c r="O59" s="12">
        <f t="shared" si="2"/>
        <v>0.45127786167685152</v>
      </c>
      <c r="P59" s="12">
        <f t="shared" si="3"/>
        <v>0.30877188972409297</v>
      </c>
      <c r="Q59" s="16">
        <v>0.36896963552284534</v>
      </c>
      <c r="R59" s="16">
        <v>9.0275711820411893E-3</v>
      </c>
      <c r="S59" s="16">
        <v>0.31056249582663525</v>
      </c>
      <c r="T59" s="16">
        <v>0.29847131475303529</v>
      </c>
      <c r="U59" s="16">
        <v>1.2968982715442745E-2</v>
      </c>
    </row>
    <row r="60" spans="1:21" x14ac:dyDescent="0.35">
      <c r="A60" s="11" t="s">
        <v>133</v>
      </c>
      <c r="B60" s="11" t="s">
        <v>16</v>
      </c>
      <c r="C60" s="11" t="s">
        <v>17</v>
      </c>
      <c r="D60" s="11">
        <v>26</v>
      </c>
      <c r="E60" s="12">
        <v>40.152999999999999</v>
      </c>
      <c r="F60" s="12">
        <v>0.32600000000000001</v>
      </c>
      <c r="G60" s="12">
        <v>22.369</v>
      </c>
      <c r="H60" s="12">
        <v>4.1000000000000002E-2</v>
      </c>
      <c r="I60" s="12">
        <v>18.003</v>
      </c>
      <c r="J60" s="12">
        <v>0.39900000000000002</v>
      </c>
      <c r="K60" s="12">
        <v>8.173</v>
      </c>
      <c r="L60" s="12">
        <v>11.558</v>
      </c>
      <c r="M60" s="12">
        <v>4.1000000000000002E-2</v>
      </c>
      <c r="N60" s="12">
        <v>101.081</v>
      </c>
      <c r="O60" s="12">
        <f t="shared" si="2"/>
        <v>0.44728158234114973</v>
      </c>
      <c r="P60" s="12">
        <f t="shared" si="3"/>
        <v>0.30988691682583547</v>
      </c>
      <c r="Q60" s="16">
        <v>0.3752131923448554</v>
      </c>
      <c r="R60" s="16">
        <v>8.4780790227242109E-3</v>
      </c>
      <c r="S60" s="16">
        <v>0.30565314570583352</v>
      </c>
      <c r="T60" s="16">
        <v>0.30693315787582581</v>
      </c>
      <c r="U60" s="16">
        <v>3.7224250507610392E-3</v>
      </c>
    </row>
    <row r="61" spans="1:21" x14ac:dyDescent="0.35">
      <c r="A61" s="11" t="s">
        <v>133</v>
      </c>
      <c r="B61" s="11" t="s">
        <v>16</v>
      </c>
      <c r="C61" s="11" t="s">
        <v>17</v>
      </c>
      <c r="D61" s="11">
        <v>27</v>
      </c>
      <c r="E61" s="12">
        <v>40.1</v>
      </c>
      <c r="F61" s="12">
        <v>0.33400000000000002</v>
      </c>
      <c r="G61" s="12">
        <v>22.265999999999998</v>
      </c>
      <c r="H61" s="12">
        <v>0.02</v>
      </c>
      <c r="I61" s="12">
        <v>17.876000000000001</v>
      </c>
      <c r="J61" s="12">
        <v>0.42499999999999999</v>
      </c>
      <c r="K61" s="12">
        <v>8.32</v>
      </c>
      <c r="L61" s="12">
        <v>11.648</v>
      </c>
      <c r="M61" s="12">
        <v>3.4000000000000002E-2</v>
      </c>
      <c r="N61" s="12">
        <v>101.03700000000001</v>
      </c>
      <c r="O61" s="12">
        <f t="shared" si="2"/>
        <v>0.45344653871771989</v>
      </c>
      <c r="P61" s="12">
        <f t="shared" si="3"/>
        <v>0.31050207652753686</v>
      </c>
      <c r="Q61" s="16">
        <v>0.36820087763630988</v>
      </c>
      <c r="R61" s="16">
        <v>9.0097627315262781E-3</v>
      </c>
      <c r="S61" s="16">
        <v>0.31043491196840378</v>
      </c>
      <c r="T61" s="16">
        <v>0.30340172830197593</v>
      </c>
      <c r="U61" s="16">
        <v>8.9527193617841214E-3</v>
      </c>
    </row>
    <row r="62" spans="1:21" x14ac:dyDescent="0.35">
      <c r="A62" s="11" t="s">
        <v>133</v>
      </c>
      <c r="B62" s="11" t="s">
        <v>16</v>
      </c>
      <c r="C62" s="11" t="s">
        <v>17</v>
      </c>
      <c r="D62" s="11">
        <v>29</v>
      </c>
      <c r="E62" s="12">
        <v>39.950000000000003</v>
      </c>
      <c r="F62" s="12">
        <v>0.316</v>
      </c>
      <c r="G62" s="12">
        <v>22.146999999999998</v>
      </c>
      <c r="H62" s="12">
        <v>5.6000000000000001E-2</v>
      </c>
      <c r="I62" s="12">
        <v>17.968</v>
      </c>
      <c r="J62" s="12">
        <v>0.377</v>
      </c>
      <c r="K62" s="12">
        <v>8.1579999999999995</v>
      </c>
      <c r="L62" s="12">
        <v>11.55</v>
      </c>
      <c r="M62" s="12">
        <v>5.7000000000000002E-2</v>
      </c>
      <c r="N62" s="12">
        <v>100.583</v>
      </c>
      <c r="O62" s="12">
        <f t="shared" ref="O62:O93" si="4">(K62/(15.9994+24.305))/((K62/(15.9994+24.305))+((I62)/(15.9994+55.845)))</f>
        <v>0.44730853327816394</v>
      </c>
      <c r="P62" s="12">
        <f t="shared" ref="P62:P93" si="5">(L62/56.0794)/((L62/56.0794)+(J62/70.9374)+(K62/40.3044)+(I62/71.8464))</f>
        <v>0.31028456810500221</v>
      </c>
      <c r="Q62" s="16">
        <v>0.37326029394139743</v>
      </c>
      <c r="R62" s="16">
        <v>8.0516793442864457E-3</v>
      </c>
      <c r="S62" s="16">
        <v>0.3066561140722569</v>
      </c>
      <c r="T62" s="16">
        <v>0.30358087872545286</v>
      </c>
      <c r="U62" s="16">
        <v>8.4510339166064419E-3</v>
      </c>
    </row>
    <row r="63" spans="1:21" x14ac:dyDescent="0.35">
      <c r="A63" s="11" t="s">
        <v>133</v>
      </c>
      <c r="B63" s="11" t="s">
        <v>16</v>
      </c>
      <c r="C63" s="11" t="s">
        <v>17</v>
      </c>
      <c r="D63" s="11">
        <v>30</v>
      </c>
      <c r="E63" s="12">
        <v>40.03</v>
      </c>
      <c r="F63" s="12">
        <v>0.33600000000000002</v>
      </c>
      <c r="G63" s="12">
        <v>22.337</v>
      </c>
      <c r="H63" s="12">
        <v>4.2000000000000003E-2</v>
      </c>
      <c r="I63" s="12">
        <v>18.041</v>
      </c>
      <c r="J63" s="12">
        <v>0.42399999999999999</v>
      </c>
      <c r="K63" s="12">
        <v>8.3219999999999992</v>
      </c>
      <c r="L63" s="12">
        <v>11.590999999999999</v>
      </c>
      <c r="M63" s="12">
        <v>4.2000000000000003E-2</v>
      </c>
      <c r="N63" s="12">
        <v>101.18899999999999</v>
      </c>
      <c r="O63" s="12">
        <f t="shared" si="4"/>
        <v>0.4512299784939553</v>
      </c>
      <c r="P63" s="12">
        <f t="shared" si="5"/>
        <v>0.30837609977155467</v>
      </c>
      <c r="Q63" s="16">
        <v>0.37072842134518585</v>
      </c>
      <c r="R63" s="16">
        <v>8.9735551456079522E-3</v>
      </c>
      <c r="S63" s="16">
        <v>0.30999108004369202</v>
      </c>
      <c r="T63" s="16">
        <v>0.30091062167192512</v>
      </c>
      <c r="U63" s="16">
        <v>9.3963217935889472E-3</v>
      </c>
    </row>
    <row r="64" spans="1:21" x14ac:dyDescent="0.35">
      <c r="A64" s="11" t="s">
        <v>133</v>
      </c>
      <c r="B64" s="11" t="s">
        <v>16</v>
      </c>
      <c r="C64" s="11" t="s">
        <v>17</v>
      </c>
      <c r="D64" s="11">
        <v>31</v>
      </c>
      <c r="E64" s="12">
        <v>40.487000000000002</v>
      </c>
      <c r="F64" s="12">
        <v>0.33100000000000002</v>
      </c>
      <c r="G64" s="12">
        <v>22.529</v>
      </c>
      <c r="H64" s="12">
        <v>6.2E-2</v>
      </c>
      <c r="I64" s="12">
        <v>17.984000000000002</v>
      </c>
      <c r="J64" s="12">
        <v>0.433</v>
      </c>
      <c r="K64" s="12">
        <v>8.3710000000000004</v>
      </c>
      <c r="L64" s="12">
        <v>11.51</v>
      </c>
      <c r="M64" s="12">
        <v>4.4999999999999998E-2</v>
      </c>
      <c r="N64" s="12">
        <v>101.759</v>
      </c>
      <c r="O64" s="12">
        <f t="shared" si="4"/>
        <v>0.45346826239117077</v>
      </c>
      <c r="P64" s="12">
        <f t="shared" si="5"/>
        <v>0.30663061726832275</v>
      </c>
      <c r="Q64" s="16">
        <v>0.37244465457147641</v>
      </c>
      <c r="R64" s="16">
        <v>9.1412575011084723E-3</v>
      </c>
      <c r="S64" s="16">
        <v>0.31104139763494471</v>
      </c>
      <c r="T64" s="16">
        <v>0.30374088462605792</v>
      </c>
      <c r="U64" s="16">
        <v>3.6318056664123525E-3</v>
      </c>
    </row>
    <row r="65" spans="1:21" x14ac:dyDescent="0.35">
      <c r="A65" s="11" t="s">
        <v>133</v>
      </c>
      <c r="B65" s="11" t="s">
        <v>16</v>
      </c>
      <c r="C65" s="11" t="s">
        <v>17</v>
      </c>
      <c r="D65" s="11">
        <v>34</v>
      </c>
      <c r="E65" s="12">
        <v>39.99</v>
      </c>
      <c r="F65" s="12">
        <v>0.31900000000000001</v>
      </c>
      <c r="G65" s="12">
        <v>22.382999999999999</v>
      </c>
      <c r="H65" s="12">
        <v>5.8000000000000003E-2</v>
      </c>
      <c r="I65" s="12">
        <v>17.821000000000002</v>
      </c>
      <c r="J65" s="12">
        <v>0.42699999999999999</v>
      </c>
      <c r="K65" s="12">
        <v>8.4090000000000007</v>
      </c>
      <c r="L65" s="12">
        <v>11.510999999999999</v>
      </c>
      <c r="M65" s="12">
        <v>5.1999999999999998E-2</v>
      </c>
      <c r="N65" s="12">
        <v>100.976</v>
      </c>
      <c r="O65" s="12">
        <f t="shared" si="4"/>
        <v>0.45684937079513604</v>
      </c>
      <c r="P65" s="12">
        <f t="shared" si="5"/>
        <v>0.30729661607815334</v>
      </c>
      <c r="Q65" s="16">
        <v>0.36878246563707984</v>
      </c>
      <c r="R65" s="16">
        <v>9.0482778843055424E-3</v>
      </c>
      <c r="S65" s="16">
        <v>0.31362105661196127</v>
      </c>
      <c r="T65" s="16">
        <v>0.30243605518313632</v>
      </c>
      <c r="U65" s="16">
        <v>6.112144683517051E-3</v>
      </c>
    </row>
    <row r="66" spans="1:21" x14ac:dyDescent="0.35">
      <c r="A66" s="11" t="s">
        <v>133</v>
      </c>
      <c r="B66" s="11" t="s">
        <v>16</v>
      </c>
      <c r="C66" s="11" t="s">
        <v>17</v>
      </c>
      <c r="D66" s="11">
        <v>35</v>
      </c>
      <c r="E66" s="12">
        <v>40.006</v>
      </c>
      <c r="F66" s="12">
        <v>0.3</v>
      </c>
      <c r="G66" s="12">
        <v>22.390999999999998</v>
      </c>
      <c r="H66" s="12">
        <v>3.1E-2</v>
      </c>
      <c r="I66" s="12">
        <v>17.776</v>
      </c>
      <c r="J66" s="12">
        <v>0.42699999999999999</v>
      </c>
      <c r="K66" s="12">
        <v>8.3689999999999998</v>
      </c>
      <c r="L66" s="12">
        <v>11.516999999999999</v>
      </c>
      <c r="M66" s="12">
        <v>3.7999999999999999E-2</v>
      </c>
      <c r="N66" s="12">
        <v>100.855</v>
      </c>
      <c r="O66" s="12">
        <f t="shared" si="4"/>
        <v>0.45629363191892769</v>
      </c>
      <c r="P66" s="12">
        <f t="shared" si="5"/>
        <v>0.30815423403550779</v>
      </c>
      <c r="Q66" s="16">
        <v>0.36946386859805219</v>
      </c>
      <c r="R66" s="16">
        <v>9.057609408303819E-3</v>
      </c>
      <c r="S66" s="16">
        <v>0.31245112147786475</v>
      </c>
      <c r="T66" s="16">
        <v>0.30477513484012003</v>
      </c>
      <c r="U66" s="16">
        <v>4.2522656756592055E-3</v>
      </c>
    </row>
    <row r="67" spans="1:21" x14ac:dyDescent="0.35">
      <c r="A67" s="11" t="s">
        <v>133</v>
      </c>
      <c r="B67" s="11" t="s">
        <v>16</v>
      </c>
      <c r="C67" s="11" t="s">
        <v>17</v>
      </c>
      <c r="D67" s="11">
        <v>36</v>
      </c>
      <c r="E67" s="12">
        <v>40.121000000000002</v>
      </c>
      <c r="F67" s="12">
        <v>0.32800000000000001</v>
      </c>
      <c r="G67" s="12">
        <v>22.123000000000001</v>
      </c>
      <c r="H67" s="12">
        <v>4.9000000000000002E-2</v>
      </c>
      <c r="I67" s="12">
        <v>17.555</v>
      </c>
      <c r="J67" s="12">
        <v>0.439</v>
      </c>
      <c r="K67" s="12">
        <v>8.4529999999999994</v>
      </c>
      <c r="L67" s="12">
        <v>11.621</v>
      </c>
      <c r="M67" s="12">
        <v>6.6000000000000003E-2</v>
      </c>
      <c r="N67" s="12">
        <v>100.756</v>
      </c>
      <c r="O67" s="12">
        <f t="shared" si="4"/>
        <v>0.4618802709310767</v>
      </c>
      <c r="P67" s="12">
        <f t="shared" si="5"/>
        <v>0.31045625306347552</v>
      </c>
      <c r="Q67" s="16">
        <v>0.36050294374678449</v>
      </c>
      <c r="R67" s="16">
        <v>9.3528101705698165E-3</v>
      </c>
      <c r="S67" s="16">
        <v>0.31696497501089693</v>
      </c>
      <c r="T67" s="16">
        <v>0.30001667431557971</v>
      </c>
      <c r="U67" s="16">
        <v>1.3162596756169063E-2</v>
      </c>
    </row>
    <row r="68" spans="1:21" x14ac:dyDescent="0.35">
      <c r="A68" s="11" t="s">
        <v>133</v>
      </c>
      <c r="B68" s="11" t="s">
        <v>16</v>
      </c>
      <c r="C68" s="11" t="s">
        <v>17</v>
      </c>
      <c r="D68" s="11">
        <v>37</v>
      </c>
      <c r="E68" s="12">
        <v>40.328000000000003</v>
      </c>
      <c r="F68" s="12">
        <v>0.28399999999999997</v>
      </c>
      <c r="G68" s="12">
        <v>22.486000000000001</v>
      </c>
      <c r="H68" s="12">
        <v>1.6E-2</v>
      </c>
      <c r="I68" s="12">
        <v>17.978000000000002</v>
      </c>
      <c r="J68" s="12">
        <v>0.442</v>
      </c>
      <c r="K68" s="12">
        <v>8.2929999999999993</v>
      </c>
      <c r="L68" s="12">
        <v>11.603</v>
      </c>
      <c r="M68" s="12">
        <v>7.0000000000000007E-2</v>
      </c>
      <c r="N68" s="12">
        <v>101.503</v>
      </c>
      <c r="O68" s="12">
        <f t="shared" si="4"/>
        <v>0.45123179411173464</v>
      </c>
      <c r="P68" s="12">
        <f t="shared" si="5"/>
        <v>0.30921606179464883</v>
      </c>
      <c r="Q68" s="16">
        <v>0.37180849011502631</v>
      </c>
      <c r="R68" s="16">
        <v>9.3440654309570673E-3</v>
      </c>
      <c r="S68" s="16">
        <v>0.3085660018097498</v>
      </c>
      <c r="T68" s="16">
        <v>0.30511092152782227</v>
      </c>
      <c r="U68" s="16">
        <v>5.1705211164445181E-3</v>
      </c>
    </row>
    <row r="69" spans="1:21" x14ac:dyDescent="0.35">
      <c r="A69" s="11" t="s">
        <v>133</v>
      </c>
      <c r="B69" s="11" t="s">
        <v>16</v>
      </c>
      <c r="C69" s="11" t="s">
        <v>18</v>
      </c>
      <c r="D69" s="11">
        <v>6</v>
      </c>
      <c r="E69" s="12">
        <v>40.258000000000003</v>
      </c>
      <c r="F69" s="12">
        <v>0.313</v>
      </c>
      <c r="G69" s="12">
        <v>22.219000000000001</v>
      </c>
      <c r="H69" s="12">
        <v>3.4000000000000002E-2</v>
      </c>
      <c r="I69" s="12">
        <v>17.216999999999999</v>
      </c>
      <c r="J69" s="12">
        <v>0.42799999999999999</v>
      </c>
      <c r="K69" s="12">
        <v>9.5210000000000008</v>
      </c>
      <c r="L69" s="12">
        <v>10.904999999999999</v>
      </c>
      <c r="M69" s="12">
        <v>1.7999999999999999E-2</v>
      </c>
      <c r="N69" s="12">
        <v>100.916</v>
      </c>
      <c r="O69" s="12">
        <f t="shared" si="4"/>
        <v>0.49641122230730605</v>
      </c>
      <c r="P69" s="12">
        <f t="shared" si="5"/>
        <v>0.2875071165908395</v>
      </c>
      <c r="Q69" s="16">
        <v>0.34698162648409758</v>
      </c>
      <c r="R69" s="16">
        <v>9.0218079168687682E-3</v>
      </c>
      <c r="S69" s="16">
        <v>0.35322804591956997</v>
      </c>
      <c r="T69" s="16">
        <v>0.27374507852691027</v>
      </c>
      <c r="U69" s="16">
        <v>1.7023441152553262E-2</v>
      </c>
    </row>
    <row r="70" spans="1:21" x14ac:dyDescent="0.35">
      <c r="A70" s="11" t="s">
        <v>133</v>
      </c>
      <c r="B70" s="11" t="s">
        <v>16</v>
      </c>
      <c r="C70" s="11" t="s">
        <v>18</v>
      </c>
      <c r="D70" s="11">
        <v>5</v>
      </c>
      <c r="E70" s="12">
        <v>39.783999999999999</v>
      </c>
      <c r="F70" s="12">
        <v>0.32800000000000001</v>
      </c>
      <c r="G70" s="12">
        <v>21.988</v>
      </c>
      <c r="H70" s="12">
        <v>2.9000000000000001E-2</v>
      </c>
      <c r="I70" s="12">
        <v>17.603000000000002</v>
      </c>
      <c r="J70" s="12">
        <v>0.433</v>
      </c>
      <c r="K70" s="12">
        <v>8.4350000000000005</v>
      </c>
      <c r="L70" s="12">
        <v>11.741</v>
      </c>
      <c r="M70" s="12">
        <v>5.5E-2</v>
      </c>
      <c r="N70" s="12">
        <v>100.404</v>
      </c>
      <c r="O70" s="12">
        <f t="shared" si="4"/>
        <v>0.46067200652628948</v>
      </c>
      <c r="P70" s="12">
        <f t="shared" si="5"/>
        <v>0.31259582484854265</v>
      </c>
      <c r="Q70" s="16">
        <v>0.35792812513089872</v>
      </c>
      <c r="R70" s="16">
        <v>9.2270459515845643E-3</v>
      </c>
      <c r="S70" s="16">
        <v>0.31636081111046671</v>
      </c>
      <c r="T70" s="16">
        <v>0.29781780937034491</v>
      </c>
      <c r="U70" s="16">
        <v>1.8666208436705158E-2</v>
      </c>
    </row>
    <row r="71" spans="1:21" x14ac:dyDescent="0.35">
      <c r="A71" s="11" t="s">
        <v>130</v>
      </c>
      <c r="B71" s="11" t="s">
        <v>16</v>
      </c>
      <c r="C71" s="11" t="s">
        <v>17</v>
      </c>
      <c r="D71" s="11">
        <v>1</v>
      </c>
      <c r="E71" s="12">
        <v>40.216520000000003</v>
      </c>
      <c r="F71" s="12">
        <v>0.61016700000000001</v>
      </c>
      <c r="G71" s="12">
        <v>21.7211</v>
      </c>
      <c r="H71" s="12" t="s">
        <v>96</v>
      </c>
      <c r="I71" s="12">
        <v>18.127359999999999</v>
      </c>
      <c r="J71" s="12">
        <v>0.38049749999999999</v>
      </c>
      <c r="K71" s="12">
        <v>9.543946</v>
      </c>
      <c r="L71" s="12">
        <v>10.325100000000001</v>
      </c>
      <c r="M71" s="12">
        <v>0.26376899999999998</v>
      </c>
      <c r="N71" s="12">
        <v>101.1885</v>
      </c>
      <c r="O71" s="12">
        <f t="shared" si="4"/>
        <v>0.48413698867448884</v>
      </c>
      <c r="P71" s="12">
        <f t="shared" si="5"/>
        <v>0.27132368351512842</v>
      </c>
      <c r="Q71" s="16">
        <v>0.35757031115110349</v>
      </c>
      <c r="R71" s="16">
        <v>8.0837159666980653E-3</v>
      </c>
      <c r="S71" s="16">
        <v>0.35686998090917604</v>
      </c>
      <c r="T71" s="16">
        <v>0.24344756512896354</v>
      </c>
      <c r="U71" s="16">
        <v>3.4028426844058872E-2</v>
      </c>
    </row>
    <row r="72" spans="1:21" x14ac:dyDescent="0.35">
      <c r="A72" s="11" t="s">
        <v>130</v>
      </c>
      <c r="B72" s="11" t="s">
        <v>16</v>
      </c>
      <c r="C72" s="11" t="s">
        <v>17</v>
      </c>
      <c r="D72" s="11">
        <v>2</v>
      </c>
      <c r="E72" s="12">
        <v>39.78436</v>
      </c>
      <c r="F72" s="12">
        <v>0.58440150000000002</v>
      </c>
      <c r="G72" s="12">
        <v>21.312329999999999</v>
      </c>
      <c r="H72" s="12" t="s">
        <v>96</v>
      </c>
      <c r="I72" s="12">
        <v>18.162749999999999</v>
      </c>
      <c r="J72" s="12">
        <v>0.35953649999999998</v>
      </c>
      <c r="K72" s="12">
        <v>9.5699229999999993</v>
      </c>
      <c r="L72" s="12">
        <v>10.35961</v>
      </c>
      <c r="M72" s="12">
        <v>0.28298240000000002</v>
      </c>
      <c r="N72" s="12">
        <v>100.41589999999999</v>
      </c>
      <c r="O72" s="12">
        <f t="shared" si="4"/>
        <v>0.48432873241415147</v>
      </c>
      <c r="P72" s="12">
        <f t="shared" si="5"/>
        <v>0.27164728413207456</v>
      </c>
      <c r="Q72" s="16">
        <v>0.35137410907093569</v>
      </c>
      <c r="R72" s="16">
        <v>7.6946604296778713E-3</v>
      </c>
      <c r="S72" s="16">
        <v>0.36047713466866615</v>
      </c>
      <c r="T72" s="16">
        <v>0.2318016342914454</v>
      </c>
      <c r="U72" s="16">
        <v>4.8652461539274904E-2</v>
      </c>
    </row>
    <row r="73" spans="1:21" x14ac:dyDescent="0.35">
      <c r="A73" s="11" t="s">
        <v>130</v>
      </c>
      <c r="B73" s="11" t="s">
        <v>16</v>
      </c>
      <c r="C73" s="11" t="s">
        <v>17</v>
      </c>
      <c r="D73" s="11">
        <v>3</v>
      </c>
      <c r="E73" s="12">
        <v>39.713259999999998</v>
      </c>
      <c r="F73" s="12">
        <v>0.59649030000000003</v>
      </c>
      <c r="G73" s="12">
        <v>21.506519999999998</v>
      </c>
      <c r="H73" s="12" t="s">
        <v>96</v>
      </c>
      <c r="I73" s="12">
        <v>18.030570000000001</v>
      </c>
      <c r="J73" s="12">
        <v>0.35839520000000002</v>
      </c>
      <c r="K73" s="12">
        <v>9.4888390000000005</v>
      </c>
      <c r="L73" s="12">
        <v>10.25639</v>
      </c>
      <c r="M73" s="12">
        <v>0.33243790000000001</v>
      </c>
      <c r="N73" s="12">
        <v>100.2829</v>
      </c>
      <c r="O73" s="12">
        <f t="shared" si="4"/>
        <v>0.48402784628241463</v>
      </c>
      <c r="P73" s="12">
        <f t="shared" si="5"/>
        <v>0.27121726429694953</v>
      </c>
      <c r="Q73" s="16">
        <v>0.35574308475271371</v>
      </c>
      <c r="R73" s="16">
        <v>7.6881833174327402E-3</v>
      </c>
      <c r="S73" s="16">
        <v>0.35825926439491246</v>
      </c>
      <c r="T73" s="16">
        <v>0.23906708958487796</v>
      </c>
      <c r="U73" s="16">
        <v>3.9242377950063252E-2</v>
      </c>
    </row>
    <row r="74" spans="1:21" x14ac:dyDescent="0.35">
      <c r="A74" s="11" t="s">
        <v>130</v>
      </c>
      <c r="B74" s="11" t="s">
        <v>16</v>
      </c>
      <c r="C74" s="11" t="s">
        <v>17</v>
      </c>
      <c r="D74" s="11">
        <v>4</v>
      </c>
      <c r="E74" s="12">
        <v>39.519820000000003</v>
      </c>
      <c r="F74" s="12">
        <v>0.59739350000000002</v>
      </c>
      <c r="G74" s="12">
        <v>21.403590000000001</v>
      </c>
      <c r="H74" s="12">
        <v>0.1315491</v>
      </c>
      <c r="I74" s="12">
        <v>18.113130000000002</v>
      </c>
      <c r="J74" s="12">
        <v>0.40668280000000001</v>
      </c>
      <c r="K74" s="12">
        <v>9.4332700000000003</v>
      </c>
      <c r="L74" s="12">
        <v>10.23687</v>
      </c>
      <c r="M74" s="12">
        <v>0.3016643</v>
      </c>
      <c r="N74" s="12">
        <v>100.14400000000001</v>
      </c>
      <c r="O74" s="12">
        <f t="shared" si="4"/>
        <v>0.48142049300368811</v>
      </c>
      <c r="P74" s="12">
        <f t="shared" si="5"/>
        <v>0.27065973514818925</v>
      </c>
      <c r="Q74" s="16">
        <v>0.356844089366467</v>
      </c>
      <c r="R74" s="16">
        <v>8.7306976038908565E-3</v>
      </c>
      <c r="S74" s="16">
        <v>0.35643325170202506</v>
      </c>
      <c r="T74" s="16">
        <v>0.23733792456326019</v>
      </c>
      <c r="U74" s="16">
        <v>4.0654036764356923E-2</v>
      </c>
    </row>
    <row r="75" spans="1:21" x14ac:dyDescent="0.35">
      <c r="A75" s="11" t="s">
        <v>130</v>
      </c>
      <c r="B75" s="11" t="s">
        <v>16</v>
      </c>
      <c r="C75" s="11" t="s">
        <v>17</v>
      </c>
      <c r="D75" s="11">
        <v>5</v>
      </c>
      <c r="E75" s="12">
        <v>39.409469999999999</v>
      </c>
      <c r="F75" s="12">
        <v>0.59632479999999999</v>
      </c>
      <c r="G75" s="12">
        <v>21.4438</v>
      </c>
      <c r="H75" s="12">
        <v>9.8473889999999994E-2</v>
      </c>
      <c r="I75" s="12">
        <v>18.186399999999999</v>
      </c>
      <c r="J75" s="12">
        <v>0.3445182</v>
      </c>
      <c r="K75" s="12">
        <v>9.2881239999999998</v>
      </c>
      <c r="L75" s="12">
        <v>10.35505</v>
      </c>
      <c r="M75" s="12">
        <v>0.21764049999999999</v>
      </c>
      <c r="N75" s="12">
        <v>99.939809999999994</v>
      </c>
      <c r="O75" s="12">
        <f t="shared" si="4"/>
        <v>0.47654337047996104</v>
      </c>
      <c r="P75" s="12">
        <f t="shared" si="5"/>
        <v>0.27433366448378455</v>
      </c>
      <c r="Q75" s="16">
        <v>0.36030906488726167</v>
      </c>
      <c r="R75" s="16">
        <v>7.3978152836705708E-3</v>
      </c>
      <c r="S75" s="16">
        <v>0.35102829513413408</v>
      </c>
      <c r="T75" s="16">
        <v>0.24334919198834937</v>
      </c>
      <c r="U75" s="16">
        <v>3.7915632706584337E-2</v>
      </c>
    </row>
    <row r="76" spans="1:21" x14ac:dyDescent="0.35">
      <c r="A76" s="11" t="s">
        <v>130</v>
      </c>
      <c r="B76" s="11" t="s">
        <v>16</v>
      </c>
      <c r="C76" s="11" t="s">
        <v>17</v>
      </c>
      <c r="D76" s="11">
        <v>6</v>
      </c>
      <c r="E76" s="12">
        <v>39.587980000000002</v>
      </c>
      <c r="F76" s="12">
        <v>0.57718369999999997</v>
      </c>
      <c r="G76" s="12">
        <v>21.582920000000001</v>
      </c>
      <c r="H76" s="12" t="s">
        <v>96</v>
      </c>
      <c r="I76" s="12">
        <v>18.316549999999999</v>
      </c>
      <c r="J76" s="12">
        <v>0.33356209999999997</v>
      </c>
      <c r="K76" s="12">
        <v>9.3944270000000003</v>
      </c>
      <c r="L76" s="12">
        <v>10.379239999999999</v>
      </c>
      <c r="M76" s="12">
        <v>0.21336379999999999</v>
      </c>
      <c r="N76" s="12">
        <v>100.3852</v>
      </c>
      <c r="O76" s="12">
        <f t="shared" si="4"/>
        <v>0.47760340801396173</v>
      </c>
      <c r="P76" s="12">
        <f t="shared" si="5"/>
        <v>0.27305731369971498</v>
      </c>
      <c r="Q76" s="16">
        <v>0.35931377347175519</v>
      </c>
      <c r="R76" s="16">
        <v>7.1242589696427615E-3</v>
      </c>
      <c r="S76" s="16">
        <v>0.35314747133520774</v>
      </c>
      <c r="T76" s="16">
        <v>0.23998026484562257</v>
      </c>
      <c r="U76" s="16">
        <v>4.0434231377771787E-2</v>
      </c>
    </row>
    <row r="77" spans="1:21" x14ac:dyDescent="0.35">
      <c r="A77" s="11" t="s">
        <v>130</v>
      </c>
      <c r="B77" s="11" t="s">
        <v>16</v>
      </c>
      <c r="C77" s="11" t="s">
        <v>17</v>
      </c>
      <c r="D77" s="11">
        <v>7</v>
      </c>
      <c r="E77" s="12">
        <v>39.605260000000001</v>
      </c>
      <c r="F77" s="12">
        <v>0.5583243</v>
      </c>
      <c r="G77" s="12">
        <v>21.38317</v>
      </c>
      <c r="H77" s="12">
        <v>0.1082156</v>
      </c>
      <c r="I77" s="12">
        <v>17.896339999999999</v>
      </c>
      <c r="J77" s="12">
        <v>0.3470106</v>
      </c>
      <c r="K77" s="12">
        <v>9.2984919999999995</v>
      </c>
      <c r="L77" s="12">
        <v>10.36425</v>
      </c>
      <c r="M77" s="12">
        <v>0.21497859999999999</v>
      </c>
      <c r="N77" s="12">
        <v>99.776049999999998</v>
      </c>
      <c r="O77" s="12">
        <f t="shared" si="4"/>
        <v>0.48083390531338654</v>
      </c>
      <c r="P77" s="12">
        <f t="shared" si="5"/>
        <v>0.27604595496917195</v>
      </c>
      <c r="Q77" s="16">
        <v>0.35805835429391791</v>
      </c>
      <c r="R77" s="16">
        <v>7.4694332625640375E-3</v>
      </c>
      <c r="S77" s="16">
        <v>0.35227371402037932</v>
      </c>
      <c r="T77" s="16">
        <v>0.24875091259186838</v>
      </c>
      <c r="U77" s="16">
        <v>3.3447585831270228E-2</v>
      </c>
    </row>
    <row r="78" spans="1:21" x14ac:dyDescent="0.35">
      <c r="A78" s="11" t="s">
        <v>130</v>
      </c>
      <c r="B78" s="11" t="s">
        <v>16</v>
      </c>
      <c r="C78" s="11" t="s">
        <v>17</v>
      </c>
      <c r="D78" s="11">
        <v>8</v>
      </c>
      <c r="E78" s="12">
        <v>39.600810000000003</v>
      </c>
      <c r="F78" s="12">
        <v>0.51801640000000004</v>
      </c>
      <c r="G78" s="12">
        <v>21.610980000000001</v>
      </c>
      <c r="H78" s="12" t="s">
        <v>96</v>
      </c>
      <c r="I78" s="12">
        <v>18.067409999999999</v>
      </c>
      <c r="J78" s="12">
        <v>0.3491052</v>
      </c>
      <c r="K78" s="12">
        <v>9.1812090000000008</v>
      </c>
      <c r="L78" s="12">
        <v>10.316269999999999</v>
      </c>
      <c r="M78" s="12">
        <v>0.29123589999999999</v>
      </c>
      <c r="N78" s="12">
        <v>99.935029999999998</v>
      </c>
      <c r="O78" s="12">
        <f t="shared" si="4"/>
        <v>0.47529292848860599</v>
      </c>
      <c r="P78" s="12">
        <f t="shared" si="5"/>
        <v>0.275325230421547</v>
      </c>
      <c r="Q78" s="16">
        <v>0.36379276160792984</v>
      </c>
      <c r="R78" s="16">
        <v>7.5141675054652846E-3</v>
      </c>
      <c r="S78" s="16">
        <v>0.34781414048782411</v>
      </c>
      <c r="T78" s="16">
        <v>0.25060785303950611</v>
      </c>
      <c r="U78" s="16">
        <v>3.0271077359274555E-2</v>
      </c>
    </row>
    <row r="79" spans="1:21" x14ac:dyDescent="0.35">
      <c r="A79" s="11" t="s">
        <v>130</v>
      </c>
      <c r="B79" s="11" t="s">
        <v>16</v>
      </c>
      <c r="C79" s="11" t="s">
        <v>17</v>
      </c>
      <c r="D79" s="11">
        <v>9</v>
      </c>
      <c r="E79" s="12">
        <v>39.425370000000001</v>
      </c>
      <c r="F79" s="12">
        <v>0.5468054</v>
      </c>
      <c r="G79" s="12">
        <v>21.337900000000001</v>
      </c>
      <c r="H79" s="12">
        <v>0.12325940000000001</v>
      </c>
      <c r="I79" s="12">
        <v>18.13091</v>
      </c>
      <c r="J79" s="12">
        <v>0.41108889999999998</v>
      </c>
      <c r="K79" s="12">
        <v>9.0878490000000003</v>
      </c>
      <c r="L79" s="12">
        <v>10.28528</v>
      </c>
      <c r="M79" s="12">
        <v>0.21999060000000001</v>
      </c>
      <c r="N79" s="12">
        <v>99.568439999999995</v>
      </c>
      <c r="O79" s="12">
        <f t="shared" si="4"/>
        <v>0.47187024840334557</v>
      </c>
      <c r="P79" s="12">
        <f t="shared" si="5"/>
        <v>0.27495550508921202</v>
      </c>
      <c r="Q79" s="16">
        <v>0.36467684782848653</v>
      </c>
      <c r="R79" s="16">
        <v>8.8785274043987426E-3</v>
      </c>
      <c r="S79" s="16">
        <v>0.34545310285440106</v>
      </c>
      <c r="T79" s="16">
        <v>0.24804728162761744</v>
      </c>
      <c r="U79" s="16">
        <v>3.2944240285096224E-2</v>
      </c>
    </row>
    <row r="80" spans="1:21" x14ac:dyDescent="0.35">
      <c r="A80" s="11" t="s">
        <v>130</v>
      </c>
      <c r="B80" s="11" t="s">
        <v>16</v>
      </c>
      <c r="C80" s="11" t="s">
        <v>17</v>
      </c>
      <c r="D80" s="11">
        <v>10</v>
      </c>
      <c r="E80" s="12">
        <v>39.452480000000001</v>
      </c>
      <c r="F80" s="12">
        <v>0.4738887</v>
      </c>
      <c r="G80" s="12">
        <v>21.592400000000001</v>
      </c>
      <c r="H80" s="12" t="s">
        <v>96</v>
      </c>
      <c r="I80" s="12">
        <v>17.77572</v>
      </c>
      <c r="J80" s="12">
        <v>0.37268760000000001</v>
      </c>
      <c r="K80" s="12">
        <v>9.3592189999999995</v>
      </c>
      <c r="L80" s="12">
        <v>10.31856</v>
      </c>
      <c r="M80" s="12">
        <v>0.2041135</v>
      </c>
      <c r="N80" s="12">
        <v>99.54907</v>
      </c>
      <c r="O80" s="12">
        <f t="shared" si="4"/>
        <v>0.48414791218246861</v>
      </c>
      <c r="P80" s="12">
        <f t="shared" si="5"/>
        <v>0.27508579515690113</v>
      </c>
      <c r="Q80" s="16">
        <v>0.35675136768701959</v>
      </c>
      <c r="R80" s="16">
        <v>8.0183645272475148E-3</v>
      </c>
      <c r="S80" s="16">
        <v>0.35440779778326031</v>
      </c>
      <c r="T80" s="16">
        <v>0.24952685109672679</v>
      </c>
      <c r="U80" s="16">
        <v>3.1295618905745837E-2</v>
      </c>
    </row>
    <row r="81" spans="1:21" x14ac:dyDescent="0.35">
      <c r="A81" s="11" t="s">
        <v>130</v>
      </c>
      <c r="B81" s="11" t="s">
        <v>16</v>
      </c>
      <c r="C81" s="11" t="s">
        <v>17</v>
      </c>
      <c r="D81" s="11">
        <v>22</v>
      </c>
      <c r="E81" s="12">
        <v>39.787269999999999</v>
      </c>
      <c r="F81" s="12">
        <v>0.4288304</v>
      </c>
      <c r="G81" s="12">
        <v>21.915700000000001</v>
      </c>
      <c r="H81" s="12" t="s">
        <v>96</v>
      </c>
      <c r="I81" s="12">
        <v>18.37829</v>
      </c>
      <c r="J81" s="12">
        <v>0.38902789999999998</v>
      </c>
      <c r="K81" s="12">
        <v>9.3785310000000006</v>
      </c>
      <c r="L81" s="12">
        <v>10.30677</v>
      </c>
      <c r="M81" s="12">
        <v>0.23790610000000001</v>
      </c>
      <c r="N81" s="12">
        <v>100.8223</v>
      </c>
      <c r="O81" s="12">
        <f t="shared" si="4"/>
        <v>0.47634145255323052</v>
      </c>
      <c r="P81" s="12">
        <f t="shared" si="5"/>
        <v>0.27116895103510935</v>
      </c>
      <c r="Q81" s="16">
        <v>0.36373924256420626</v>
      </c>
      <c r="R81" s="16">
        <v>8.2692041209906728E-3</v>
      </c>
      <c r="S81" s="16">
        <v>0.35086543640271806</v>
      </c>
      <c r="T81" s="16">
        <v>0.24415822278618388</v>
      </c>
      <c r="U81" s="16">
        <v>3.2967894125900961E-2</v>
      </c>
    </row>
    <row r="82" spans="1:21" x14ac:dyDescent="0.35">
      <c r="A82" s="11" t="s">
        <v>130</v>
      </c>
      <c r="B82" s="11" t="s">
        <v>16</v>
      </c>
      <c r="C82" s="11" t="s">
        <v>17</v>
      </c>
      <c r="D82" s="11">
        <v>23</v>
      </c>
      <c r="E82" s="12">
        <v>39.691409999999998</v>
      </c>
      <c r="F82" s="12">
        <v>0.26237280000000002</v>
      </c>
      <c r="G82" s="12">
        <v>21.97889</v>
      </c>
      <c r="H82" s="12" t="s">
        <v>96</v>
      </c>
      <c r="I82" s="12">
        <v>18.984570000000001</v>
      </c>
      <c r="J82" s="12">
        <v>0.39285330000000002</v>
      </c>
      <c r="K82" s="12">
        <v>8.7412310000000009</v>
      </c>
      <c r="L82" s="12">
        <v>10.368309999999999</v>
      </c>
      <c r="M82" s="12">
        <v>0.1724185</v>
      </c>
      <c r="N82" s="12">
        <v>100.5921</v>
      </c>
      <c r="O82" s="12">
        <f t="shared" si="4"/>
        <v>0.45077657895119938</v>
      </c>
      <c r="P82" s="12">
        <f t="shared" si="5"/>
        <v>0.2753156267979292</v>
      </c>
      <c r="Q82" s="16">
        <v>0.38344760966753688</v>
      </c>
      <c r="R82" s="16">
        <v>8.3831225685566894E-3</v>
      </c>
      <c r="S82" s="16">
        <v>0.32829994801354534</v>
      </c>
      <c r="T82" s="16">
        <v>0.25504802934099047</v>
      </c>
      <c r="U82" s="16">
        <v>2.4821290409370672E-2</v>
      </c>
    </row>
    <row r="83" spans="1:21" x14ac:dyDescent="0.35">
      <c r="A83" s="11" t="s">
        <v>130</v>
      </c>
      <c r="B83" s="11" t="s">
        <v>16</v>
      </c>
      <c r="C83" s="11" t="s">
        <v>17</v>
      </c>
      <c r="D83" s="11">
        <v>24</v>
      </c>
      <c r="E83" s="12">
        <v>39.512830000000001</v>
      </c>
      <c r="F83" s="12">
        <v>0.4621401</v>
      </c>
      <c r="G83" s="12">
        <v>21.433250000000001</v>
      </c>
      <c r="H83" s="12" t="s">
        <v>96</v>
      </c>
      <c r="I83" s="12">
        <v>18.030919999999998</v>
      </c>
      <c r="J83" s="12">
        <v>0.38533650000000003</v>
      </c>
      <c r="K83" s="12">
        <v>9.1334929999999996</v>
      </c>
      <c r="L83" s="12">
        <v>10.33855</v>
      </c>
      <c r="M83" s="12">
        <v>0.23452880000000001</v>
      </c>
      <c r="N83" s="12">
        <v>99.531049999999993</v>
      </c>
      <c r="O83" s="12">
        <f t="shared" si="4"/>
        <v>0.47449769147344478</v>
      </c>
      <c r="P83" s="12">
        <f t="shared" si="5"/>
        <v>0.27624388173842235</v>
      </c>
      <c r="Q83" s="16">
        <v>0.36227009548509193</v>
      </c>
      <c r="R83" s="16">
        <v>8.3193708549102723E-3</v>
      </c>
      <c r="S83" s="16">
        <v>0.34706437941941876</v>
      </c>
      <c r="T83" s="16">
        <v>0.24919562972778381</v>
      </c>
      <c r="U83" s="16">
        <v>3.315052451279521E-2</v>
      </c>
    </row>
    <row r="84" spans="1:21" x14ac:dyDescent="0.35">
      <c r="A84" s="11" t="s">
        <v>130</v>
      </c>
      <c r="B84" s="11" t="s">
        <v>16</v>
      </c>
      <c r="C84" s="11" t="s">
        <v>17</v>
      </c>
      <c r="D84" s="11">
        <v>13</v>
      </c>
      <c r="E84" s="12">
        <v>39.877899999999997</v>
      </c>
      <c r="F84" s="12">
        <v>0.47807379999999999</v>
      </c>
      <c r="G84" s="12">
        <v>21.581910000000001</v>
      </c>
      <c r="H84" s="12" t="s">
        <v>96</v>
      </c>
      <c r="I84" s="12">
        <v>18.012219999999999</v>
      </c>
      <c r="J84" s="12">
        <v>0.3877603</v>
      </c>
      <c r="K84" s="12">
        <v>9.2740399999999994</v>
      </c>
      <c r="L84" s="12">
        <v>10.31096</v>
      </c>
      <c r="M84" s="12">
        <v>0.22956360000000001</v>
      </c>
      <c r="N84" s="12">
        <v>100.1524</v>
      </c>
      <c r="O84" s="12">
        <f t="shared" si="4"/>
        <v>0.47856582129387737</v>
      </c>
      <c r="P84" s="12">
        <f t="shared" si="5"/>
        <v>0.27436826753735044</v>
      </c>
      <c r="Q84" s="16">
        <v>0.36159593836761073</v>
      </c>
      <c r="R84" s="16">
        <v>8.3200219163930833E-3</v>
      </c>
      <c r="S84" s="16">
        <v>0.35022964073702173</v>
      </c>
      <c r="T84" s="16">
        <v>0.24984731439981195</v>
      </c>
      <c r="U84" s="16">
        <v>3.0007084579162509E-2</v>
      </c>
    </row>
    <row r="85" spans="1:21" x14ac:dyDescent="0.35">
      <c r="A85" s="11" t="s">
        <v>130</v>
      </c>
      <c r="B85" s="11" t="s">
        <v>16</v>
      </c>
      <c r="C85" s="11" t="s">
        <v>17</v>
      </c>
      <c r="D85" s="11">
        <v>14</v>
      </c>
      <c r="E85" s="12">
        <v>39.479050000000001</v>
      </c>
      <c r="F85" s="12">
        <v>0.25066379999999999</v>
      </c>
      <c r="G85" s="12">
        <v>21.929760000000002</v>
      </c>
      <c r="H85" s="12" t="s">
        <v>96</v>
      </c>
      <c r="I85" s="12">
        <v>18.581600000000002</v>
      </c>
      <c r="J85" s="12">
        <v>0.38264870000000001</v>
      </c>
      <c r="K85" s="12">
        <v>8.7102299999999993</v>
      </c>
      <c r="L85" s="12">
        <v>10.18974</v>
      </c>
      <c r="M85" s="12">
        <v>0.2048085</v>
      </c>
      <c r="N85" s="12">
        <v>99.72851</v>
      </c>
      <c r="O85" s="12">
        <f t="shared" si="4"/>
        <v>0.45521246177082686</v>
      </c>
      <c r="P85" s="12">
        <f t="shared" si="5"/>
        <v>0.27454200244746313</v>
      </c>
      <c r="Q85" s="16">
        <v>0.38395685098303589</v>
      </c>
      <c r="R85" s="16">
        <v>8.2415269843643078E-3</v>
      </c>
      <c r="S85" s="16">
        <v>0.33018692526007015</v>
      </c>
      <c r="T85" s="16">
        <v>0.26081884488938112</v>
      </c>
      <c r="U85" s="16">
        <v>1.6795851883148583E-2</v>
      </c>
    </row>
    <row r="86" spans="1:21" x14ac:dyDescent="0.35">
      <c r="A86" s="11" t="s">
        <v>130</v>
      </c>
      <c r="B86" s="11" t="s">
        <v>16</v>
      </c>
      <c r="C86" s="11" t="s">
        <v>17</v>
      </c>
      <c r="D86" s="11">
        <v>15</v>
      </c>
      <c r="E86" s="12">
        <v>39.522179999999999</v>
      </c>
      <c r="F86" s="12">
        <v>0.33281559999999999</v>
      </c>
      <c r="G86" s="12">
        <v>21.808949999999999</v>
      </c>
      <c r="H86" s="12" t="s">
        <v>96</v>
      </c>
      <c r="I86" s="12">
        <v>18.971250000000001</v>
      </c>
      <c r="J86" s="12">
        <v>0.39872049999999998</v>
      </c>
      <c r="K86" s="12">
        <v>8.6020889999999994</v>
      </c>
      <c r="L86" s="12">
        <v>10.283429999999999</v>
      </c>
      <c r="M86" s="12">
        <v>0.24967690000000001</v>
      </c>
      <c r="N86" s="12">
        <v>100.1691</v>
      </c>
      <c r="O86" s="12">
        <f t="shared" si="4"/>
        <v>0.44698067902733613</v>
      </c>
      <c r="P86" s="12">
        <f t="shared" si="5"/>
        <v>0.27513839253661254</v>
      </c>
      <c r="Q86" s="16">
        <v>0.38615316055593951</v>
      </c>
      <c r="R86" s="16">
        <v>8.5737771905153529E-3</v>
      </c>
      <c r="S86" s="16">
        <v>0.32555949477502211</v>
      </c>
      <c r="T86" s="16">
        <v>0.2547591185316862</v>
      </c>
      <c r="U86" s="16">
        <v>2.495444894683688E-2</v>
      </c>
    </row>
    <row r="87" spans="1:21" x14ac:dyDescent="0.35">
      <c r="A87" s="11" t="s">
        <v>130</v>
      </c>
      <c r="B87" s="11" t="s">
        <v>16</v>
      </c>
      <c r="C87" s="11" t="s">
        <v>17</v>
      </c>
      <c r="D87" s="11">
        <v>16</v>
      </c>
      <c r="E87" s="12">
        <v>39.129649999999998</v>
      </c>
      <c r="F87" s="12">
        <v>0.36903150000000001</v>
      </c>
      <c r="G87" s="12">
        <v>21.697690000000001</v>
      </c>
      <c r="H87" s="12" t="s">
        <v>96</v>
      </c>
      <c r="I87" s="12">
        <v>18.72766</v>
      </c>
      <c r="J87" s="12">
        <v>0.33337070000000002</v>
      </c>
      <c r="K87" s="12">
        <v>8.8299579999999995</v>
      </c>
      <c r="L87" s="12">
        <v>10.22438</v>
      </c>
      <c r="M87" s="12">
        <v>0.26138040000000001</v>
      </c>
      <c r="N87" s="12">
        <v>99.573130000000006</v>
      </c>
      <c r="O87" s="12">
        <f t="shared" si="4"/>
        <v>0.45665673754775427</v>
      </c>
      <c r="P87" s="12">
        <f t="shared" si="5"/>
        <v>0.27343988080599529</v>
      </c>
      <c r="Q87" s="16">
        <v>0.37838279143768183</v>
      </c>
      <c r="R87" s="16">
        <v>7.1935154199366863E-3</v>
      </c>
      <c r="S87" s="16">
        <v>0.33534759502340455</v>
      </c>
      <c r="T87" s="16">
        <v>0.24814343239614281</v>
      </c>
      <c r="U87" s="16">
        <v>3.0932665722834159E-2</v>
      </c>
    </row>
    <row r="88" spans="1:21" x14ac:dyDescent="0.35">
      <c r="A88" s="11" t="s">
        <v>130</v>
      </c>
      <c r="B88" s="11" t="s">
        <v>16</v>
      </c>
      <c r="C88" s="11" t="s">
        <v>17</v>
      </c>
      <c r="D88" s="11">
        <v>17</v>
      </c>
      <c r="E88" s="12">
        <v>39.515009999999997</v>
      </c>
      <c r="F88" s="12">
        <v>0.2895375</v>
      </c>
      <c r="G88" s="12">
        <v>21.43159</v>
      </c>
      <c r="H88" s="12" t="s">
        <v>96</v>
      </c>
      <c r="I88" s="12">
        <v>18.542269999999998</v>
      </c>
      <c r="J88" s="12">
        <v>0.26812029999999998</v>
      </c>
      <c r="K88" s="12">
        <v>8.8618919999999992</v>
      </c>
      <c r="L88" s="12">
        <v>10.223649999999999</v>
      </c>
      <c r="M88" s="12">
        <v>0.28285349999999998</v>
      </c>
      <c r="N88" s="12">
        <v>99.414940000000001</v>
      </c>
      <c r="O88" s="12">
        <f t="shared" si="4"/>
        <v>0.46002284555583123</v>
      </c>
      <c r="P88" s="12">
        <f t="shared" si="5"/>
        <v>0.27454068909040458</v>
      </c>
      <c r="Q88" s="16">
        <v>0.37537323452491916</v>
      </c>
      <c r="R88" s="16">
        <v>5.8155570362583477E-3</v>
      </c>
      <c r="S88" s="16">
        <v>0.33830692062904411</v>
      </c>
      <c r="T88" s="16">
        <v>0.24790612172126852</v>
      </c>
      <c r="U88" s="16">
        <v>3.2598166088509899E-2</v>
      </c>
    </row>
    <row r="89" spans="1:21" x14ac:dyDescent="0.35">
      <c r="A89" s="11" t="s">
        <v>130</v>
      </c>
      <c r="B89" s="11" t="s">
        <v>16</v>
      </c>
      <c r="C89" s="11" t="s">
        <v>17</v>
      </c>
      <c r="D89" s="11">
        <v>18</v>
      </c>
      <c r="E89" s="12">
        <v>39.098179999999999</v>
      </c>
      <c r="F89" s="12">
        <v>0.47378490000000001</v>
      </c>
      <c r="G89" s="12">
        <v>21.328430000000001</v>
      </c>
      <c r="H89" s="12">
        <v>9.3865039999999997E-2</v>
      </c>
      <c r="I89" s="12">
        <v>18.01492</v>
      </c>
      <c r="J89" s="12">
        <v>0.36419410000000002</v>
      </c>
      <c r="K89" s="12">
        <v>9.1766590000000008</v>
      </c>
      <c r="L89" s="12">
        <v>10.272650000000001</v>
      </c>
      <c r="M89" s="12">
        <v>0.2279101</v>
      </c>
      <c r="N89" s="12">
        <v>99.050600000000003</v>
      </c>
      <c r="O89" s="12">
        <f t="shared" si="4"/>
        <v>0.4758949304249312</v>
      </c>
      <c r="P89" s="12">
        <f t="shared" si="5"/>
        <v>0.27474028945642415</v>
      </c>
      <c r="Q89" s="16">
        <v>0.36087891495675045</v>
      </c>
      <c r="R89" s="16">
        <v>7.8876794475566427E-3</v>
      </c>
      <c r="S89" s="16">
        <v>0.34980317497254793</v>
      </c>
      <c r="T89" s="16">
        <v>0.24488830563481992</v>
      </c>
      <c r="U89" s="16">
        <v>3.6541924988324884E-2</v>
      </c>
    </row>
    <row r="90" spans="1:21" x14ac:dyDescent="0.35">
      <c r="A90" s="11" t="s">
        <v>130</v>
      </c>
      <c r="B90" s="11" t="s">
        <v>16</v>
      </c>
      <c r="C90" s="11" t="s">
        <v>17</v>
      </c>
      <c r="D90" s="11">
        <v>22</v>
      </c>
      <c r="E90" s="12">
        <v>39.787269999999999</v>
      </c>
      <c r="F90" s="12">
        <v>0.4288304</v>
      </c>
      <c r="G90" s="12">
        <v>21.915700000000001</v>
      </c>
      <c r="H90" s="12" t="s">
        <v>96</v>
      </c>
      <c r="I90" s="12">
        <v>18.37829</v>
      </c>
      <c r="J90" s="12">
        <v>0.38902789999999998</v>
      </c>
      <c r="K90" s="12">
        <v>9.3785310000000006</v>
      </c>
      <c r="L90" s="12">
        <v>10.30677</v>
      </c>
      <c r="M90" s="12">
        <v>0.23790610000000001</v>
      </c>
      <c r="N90" s="12">
        <v>100.8223</v>
      </c>
      <c r="O90" s="12">
        <f t="shared" si="4"/>
        <v>0.47634145255323052</v>
      </c>
      <c r="P90" s="12">
        <f t="shared" si="5"/>
        <v>0.27116895103510935</v>
      </c>
      <c r="Q90" s="16">
        <v>0.36373924256420626</v>
      </c>
      <c r="R90" s="16">
        <v>8.2692041209906728E-3</v>
      </c>
      <c r="S90" s="16">
        <v>0.35086543640271806</v>
      </c>
      <c r="T90" s="16">
        <v>0.24415822278618388</v>
      </c>
      <c r="U90" s="16">
        <v>3.2967894125900961E-2</v>
      </c>
    </row>
    <row r="91" spans="1:21" x14ac:dyDescent="0.35">
      <c r="A91" s="11" t="s">
        <v>130</v>
      </c>
      <c r="B91" s="11" t="s">
        <v>16</v>
      </c>
      <c r="C91" s="11" t="s">
        <v>17</v>
      </c>
      <c r="D91" s="11">
        <v>23</v>
      </c>
      <c r="E91" s="12">
        <v>39.691409999999998</v>
      </c>
      <c r="F91" s="12">
        <v>0.26237280000000002</v>
      </c>
      <c r="G91" s="12">
        <v>21.97889</v>
      </c>
      <c r="H91" s="12" t="s">
        <v>96</v>
      </c>
      <c r="I91" s="12">
        <v>18.984570000000001</v>
      </c>
      <c r="J91" s="12">
        <v>0.39285330000000002</v>
      </c>
      <c r="K91" s="12">
        <v>8.7412310000000009</v>
      </c>
      <c r="L91" s="12">
        <v>10.368309999999999</v>
      </c>
      <c r="M91" s="12">
        <v>0.1724185</v>
      </c>
      <c r="N91" s="12">
        <v>100.5921</v>
      </c>
      <c r="O91" s="12">
        <f t="shared" si="4"/>
        <v>0.45077657895119938</v>
      </c>
      <c r="P91" s="12">
        <f t="shared" si="5"/>
        <v>0.2753156267979292</v>
      </c>
      <c r="Q91" s="16">
        <v>0.38344760966753688</v>
      </c>
      <c r="R91" s="16">
        <v>8.3831225685566894E-3</v>
      </c>
      <c r="S91" s="16">
        <v>0.32829994801354534</v>
      </c>
      <c r="T91" s="16">
        <v>0.25504802934099047</v>
      </c>
      <c r="U91" s="16">
        <v>2.4821290409370672E-2</v>
      </c>
    </row>
    <row r="92" spans="1:21" x14ac:dyDescent="0.35">
      <c r="A92" s="11" t="s">
        <v>130</v>
      </c>
      <c r="B92" s="11" t="s">
        <v>16</v>
      </c>
      <c r="C92" s="11" t="s">
        <v>17</v>
      </c>
      <c r="D92" s="11">
        <v>24</v>
      </c>
      <c r="E92" s="12">
        <v>39.512830000000001</v>
      </c>
      <c r="F92" s="12">
        <v>0.4621401</v>
      </c>
      <c r="G92" s="12">
        <v>21.433250000000001</v>
      </c>
      <c r="H92" s="12" t="s">
        <v>96</v>
      </c>
      <c r="I92" s="12">
        <v>18.030919999999998</v>
      </c>
      <c r="J92" s="12">
        <v>0.38533650000000003</v>
      </c>
      <c r="K92" s="12">
        <v>9.1334929999999996</v>
      </c>
      <c r="L92" s="12">
        <v>10.33855</v>
      </c>
      <c r="M92" s="12">
        <v>0.23452880000000001</v>
      </c>
      <c r="N92" s="12">
        <v>99.531049999999993</v>
      </c>
      <c r="O92" s="12">
        <f t="shared" si="4"/>
        <v>0.47449769147344478</v>
      </c>
      <c r="P92" s="12">
        <f t="shared" si="5"/>
        <v>0.27624388173842235</v>
      </c>
      <c r="Q92" s="16">
        <v>0.36227009548509193</v>
      </c>
      <c r="R92" s="16">
        <v>8.3193708549102723E-3</v>
      </c>
      <c r="S92" s="16">
        <v>0.34706437941941876</v>
      </c>
      <c r="T92" s="16">
        <v>0.24919562972778381</v>
      </c>
      <c r="U92" s="16">
        <v>3.315052451279521E-2</v>
      </c>
    </row>
    <row r="93" spans="1:21" x14ac:dyDescent="0.35">
      <c r="A93" s="11" t="s">
        <v>130</v>
      </c>
      <c r="B93" s="11" t="s">
        <v>16</v>
      </c>
      <c r="C93" s="11" t="s">
        <v>17</v>
      </c>
      <c r="D93" s="11">
        <v>13</v>
      </c>
      <c r="E93" s="12">
        <v>39.877899999999997</v>
      </c>
      <c r="F93" s="12">
        <v>0.47807379999999999</v>
      </c>
      <c r="G93" s="12">
        <v>21.581910000000001</v>
      </c>
      <c r="H93" s="12" t="s">
        <v>96</v>
      </c>
      <c r="I93" s="12">
        <v>18.012219999999999</v>
      </c>
      <c r="J93" s="12">
        <v>0.3877603</v>
      </c>
      <c r="K93" s="12">
        <v>9.2740399999999994</v>
      </c>
      <c r="L93" s="12">
        <v>10.31096</v>
      </c>
      <c r="M93" s="12">
        <v>0.22956360000000001</v>
      </c>
      <c r="N93" s="12">
        <v>100.1524</v>
      </c>
      <c r="O93" s="12">
        <f t="shared" si="4"/>
        <v>0.47856582129387737</v>
      </c>
      <c r="P93" s="12">
        <f t="shared" si="5"/>
        <v>0.27436826753735044</v>
      </c>
      <c r="Q93" s="16">
        <v>0.36159593836761073</v>
      </c>
      <c r="R93" s="16">
        <v>8.3200219163930833E-3</v>
      </c>
      <c r="S93" s="16">
        <v>0.35022964073702173</v>
      </c>
      <c r="T93" s="16">
        <v>0.24984731439981195</v>
      </c>
      <c r="U93" s="16">
        <v>3.0007084579162509E-2</v>
      </c>
    </row>
    <row r="94" spans="1:21" x14ac:dyDescent="0.35">
      <c r="A94" s="11" t="s">
        <v>130</v>
      </c>
      <c r="B94" s="11" t="s">
        <v>16</v>
      </c>
      <c r="C94" s="11" t="s">
        <v>17</v>
      </c>
      <c r="D94" s="11">
        <v>14</v>
      </c>
      <c r="E94" s="12">
        <v>39.479050000000001</v>
      </c>
      <c r="F94" s="12">
        <v>0.25066379999999999</v>
      </c>
      <c r="G94" s="12">
        <v>21.929760000000002</v>
      </c>
      <c r="H94" s="12" t="s">
        <v>96</v>
      </c>
      <c r="I94" s="12">
        <v>18.581600000000002</v>
      </c>
      <c r="J94" s="12">
        <v>0.38264870000000001</v>
      </c>
      <c r="K94" s="12">
        <v>8.7102299999999993</v>
      </c>
      <c r="L94" s="12">
        <v>10.18974</v>
      </c>
      <c r="M94" s="12">
        <v>0.2048085</v>
      </c>
      <c r="N94" s="12">
        <v>99.72851</v>
      </c>
      <c r="O94" s="12">
        <f t="shared" ref="O94:O125" si="6">(K94/(15.9994+24.305))/((K94/(15.9994+24.305))+((I94)/(15.9994+55.845)))</f>
        <v>0.45521246177082686</v>
      </c>
      <c r="P94" s="12">
        <f t="shared" ref="P94:P125" si="7">(L94/56.0794)/((L94/56.0794)+(J94/70.9374)+(K94/40.3044)+(I94/71.8464))</f>
        <v>0.27454200244746313</v>
      </c>
      <c r="Q94" s="16">
        <v>0.38395685098303589</v>
      </c>
      <c r="R94" s="16">
        <v>8.2415269843643078E-3</v>
      </c>
      <c r="S94" s="16">
        <v>0.33018692526007015</v>
      </c>
      <c r="T94" s="16">
        <v>0.26081884488938112</v>
      </c>
      <c r="U94" s="16">
        <v>1.6795851883148583E-2</v>
      </c>
    </row>
    <row r="95" spans="1:21" x14ac:dyDescent="0.35">
      <c r="A95" s="11" t="s">
        <v>130</v>
      </c>
      <c r="B95" s="11" t="s">
        <v>16</v>
      </c>
      <c r="C95" s="11" t="s">
        <v>17</v>
      </c>
      <c r="D95" s="11">
        <v>15</v>
      </c>
      <c r="E95" s="12">
        <v>39.522179999999999</v>
      </c>
      <c r="F95" s="12">
        <v>0.33281559999999999</v>
      </c>
      <c r="G95" s="12">
        <v>21.808949999999999</v>
      </c>
      <c r="H95" s="12" t="s">
        <v>96</v>
      </c>
      <c r="I95" s="12">
        <v>18.971250000000001</v>
      </c>
      <c r="J95" s="12">
        <v>0.39872049999999998</v>
      </c>
      <c r="K95" s="12">
        <v>8.6020889999999994</v>
      </c>
      <c r="L95" s="12">
        <v>10.283429999999999</v>
      </c>
      <c r="M95" s="12">
        <v>0.24967690000000001</v>
      </c>
      <c r="N95" s="12">
        <v>100.1691</v>
      </c>
      <c r="O95" s="12">
        <f t="shared" si="6"/>
        <v>0.44698067902733613</v>
      </c>
      <c r="P95" s="12">
        <f t="shared" si="7"/>
        <v>0.27513839253661254</v>
      </c>
      <c r="Q95" s="16">
        <v>0.38615316055593951</v>
      </c>
      <c r="R95" s="16">
        <v>8.5737771905153529E-3</v>
      </c>
      <c r="S95" s="16">
        <v>0.32555949477502211</v>
      </c>
      <c r="T95" s="16">
        <v>0.2547591185316862</v>
      </c>
      <c r="U95" s="16">
        <v>2.495444894683688E-2</v>
      </c>
    </row>
    <row r="96" spans="1:21" x14ac:dyDescent="0.35">
      <c r="A96" s="11" t="s">
        <v>130</v>
      </c>
      <c r="B96" s="11" t="s">
        <v>16</v>
      </c>
      <c r="C96" s="11" t="s">
        <v>17</v>
      </c>
      <c r="D96" s="11">
        <v>16</v>
      </c>
      <c r="E96" s="12">
        <v>39.129649999999998</v>
      </c>
      <c r="F96" s="12">
        <v>0.36903150000000001</v>
      </c>
      <c r="G96" s="12">
        <v>21.697690000000001</v>
      </c>
      <c r="H96" s="12" t="s">
        <v>96</v>
      </c>
      <c r="I96" s="12">
        <v>18.72766</v>
      </c>
      <c r="J96" s="12">
        <v>0.33337070000000002</v>
      </c>
      <c r="K96" s="12">
        <v>8.8299579999999995</v>
      </c>
      <c r="L96" s="12">
        <v>10.22438</v>
      </c>
      <c r="M96" s="12">
        <v>0.26138040000000001</v>
      </c>
      <c r="N96" s="12">
        <v>99.573130000000006</v>
      </c>
      <c r="O96" s="12">
        <f t="shared" si="6"/>
        <v>0.45665673754775427</v>
      </c>
      <c r="P96" s="12">
        <f t="shared" si="7"/>
        <v>0.27343988080599529</v>
      </c>
      <c r="Q96" s="16">
        <v>0.37838279143768183</v>
      </c>
      <c r="R96" s="16">
        <v>7.1935154199366863E-3</v>
      </c>
      <c r="S96" s="16">
        <v>0.33534759502340455</v>
      </c>
      <c r="T96" s="16">
        <v>0.24814343239614281</v>
      </c>
      <c r="U96" s="16">
        <v>3.0932665722834159E-2</v>
      </c>
    </row>
    <row r="97" spans="1:21" x14ac:dyDescent="0.35">
      <c r="A97" s="11" t="s">
        <v>130</v>
      </c>
      <c r="B97" s="11" t="s">
        <v>16</v>
      </c>
      <c r="C97" s="11" t="s">
        <v>17</v>
      </c>
      <c r="D97" s="11">
        <v>17</v>
      </c>
      <c r="E97" s="12">
        <v>39.515009999999997</v>
      </c>
      <c r="F97" s="12">
        <v>0.2895375</v>
      </c>
      <c r="G97" s="12">
        <v>21.43159</v>
      </c>
      <c r="H97" s="12" t="s">
        <v>96</v>
      </c>
      <c r="I97" s="12">
        <v>18.542269999999998</v>
      </c>
      <c r="J97" s="12">
        <v>0.26812029999999998</v>
      </c>
      <c r="K97" s="12">
        <v>8.8618919999999992</v>
      </c>
      <c r="L97" s="12">
        <v>10.223649999999999</v>
      </c>
      <c r="M97" s="12">
        <v>0.28285349999999998</v>
      </c>
      <c r="N97" s="12">
        <v>99.414940000000001</v>
      </c>
      <c r="O97" s="12">
        <f t="shared" si="6"/>
        <v>0.46002284555583123</v>
      </c>
      <c r="P97" s="12">
        <f t="shared" si="7"/>
        <v>0.27454068909040458</v>
      </c>
      <c r="Q97" s="16">
        <v>0.37537323452491916</v>
      </c>
      <c r="R97" s="16">
        <v>5.8155570362583477E-3</v>
      </c>
      <c r="S97" s="16">
        <v>0.33830692062904411</v>
      </c>
      <c r="T97" s="16">
        <v>0.24790612172126852</v>
      </c>
      <c r="U97" s="16">
        <v>3.2598166088509899E-2</v>
      </c>
    </row>
    <row r="98" spans="1:21" x14ac:dyDescent="0.35">
      <c r="A98" s="11" t="s">
        <v>130</v>
      </c>
      <c r="B98" s="11" t="s">
        <v>16</v>
      </c>
      <c r="C98" s="11" t="s">
        <v>17</v>
      </c>
      <c r="D98" s="11">
        <v>18</v>
      </c>
      <c r="E98" s="12">
        <v>39.098179999999999</v>
      </c>
      <c r="F98" s="12">
        <v>0.47378490000000001</v>
      </c>
      <c r="G98" s="12">
        <v>21.328430000000001</v>
      </c>
      <c r="H98" s="12">
        <v>9.3865039999999997E-2</v>
      </c>
      <c r="I98" s="12">
        <v>18.01492</v>
      </c>
      <c r="J98" s="12">
        <v>0.36419410000000002</v>
      </c>
      <c r="K98" s="12">
        <v>9.1766590000000008</v>
      </c>
      <c r="L98" s="12">
        <v>10.272650000000001</v>
      </c>
      <c r="M98" s="12">
        <v>0.2279101</v>
      </c>
      <c r="N98" s="12">
        <v>99.050600000000003</v>
      </c>
      <c r="O98" s="12">
        <f t="shared" si="6"/>
        <v>0.4758949304249312</v>
      </c>
      <c r="P98" s="12">
        <f t="shared" si="7"/>
        <v>0.27474028945642415</v>
      </c>
      <c r="Q98" s="16">
        <v>0.36087891495675045</v>
      </c>
      <c r="R98" s="16">
        <v>7.8876794475566427E-3</v>
      </c>
      <c r="S98" s="16">
        <v>0.34980317497254793</v>
      </c>
      <c r="T98" s="16">
        <v>0.24488830563481992</v>
      </c>
      <c r="U98" s="16">
        <v>3.6541924988324884E-2</v>
      </c>
    </row>
    <row r="99" spans="1:21" x14ac:dyDescent="0.35">
      <c r="A99" s="11" t="s">
        <v>130</v>
      </c>
      <c r="B99" s="11" t="s">
        <v>16</v>
      </c>
      <c r="C99" s="11" t="s">
        <v>17</v>
      </c>
      <c r="D99" s="11">
        <v>1</v>
      </c>
      <c r="E99" s="12">
        <v>40.216520000000003</v>
      </c>
      <c r="F99" s="12">
        <v>0.61016700000000001</v>
      </c>
      <c r="G99" s="12">
        <v>21.7211</v>
      </c>
      <c r="H99" s="12" t="s">
        <v>96</v>
      </c>
      <c r="I99" s="12">
        <v>18.127359999999999</v>
      </c>
      <c r="J99" s="12">
        <v>0.38049749999999999</v>
      </c>
      <c r="K99" s="12">
        <v>9.543946</v>
      </c>
      <c r="L99" s="12">
        <v>10.325100000000001</v>
      </c>
      <c r="M99" s="12">
        <v>0.26376899999999998</v>
      </c>
      <c r="N99" s="12">
        <v>101.1885</v>
      </c>
      <c r="O99" s="12">
        <f t="shared" si="6"/>
        <v>0.48413698867448884</v>
      </c>
      <c r="P99" s="12">
        <f t="shared" si="7"/>
        <v>0.27132368351512842</v>
      </c>
      <c r="Q99" s="16">
        <v>0.35757031115110349</v>
      </c>
      <c r="R99" s="16">
        <v>8.0837159666980653E-3</v>
      </c>
      <c r="S99" s="16">
        <v>0.35686998090917604</v>
      </c>
      <c r="T99" s="16">
        <v>0.24344756512896354</v>
      </c>
      <c r="U99" s="16">
        <v>3.4028426844058872E-2</v>
      </c>
    </row>
    <row r="100" spans="1:21" x14ac:dyDescent="0.35">
      <c r="A100" s="11" t="s">
        <v>130</v>
      </c>
      <c r="B100" s="11" t="s">
        <v>16</v>
      </c>
      <c r="C100" s="11" t="s">
        <v>17</v>
      </c>
      <c r="D100" s="11">
        <v>2</v>
      </c>
      <c r="E100" s="12">
        <v>39.78436</v>
      </c>
      <c r="F100" s="12">
        <v>0.58440150000000002</v>
      </c>
      <c r="G100" s="12">
        <v>21.312329999999999</v>
      </c>
      <c r="H100" s="12" t="s">
        <v>96</v>
      </c>
      <c r="I100" s="12">
        <v>18.162749999999999</v>
      </c>
      <c r="J100" s="12">
        <v>0.35953649999999998</v>
      </c>
      <c r="K100" s="12">
        <v>9.5699229999999993</v>
      </c>
      <c r="L100" s="12">
        <v>10.35961</v>
      </c>
      <c r="M100" s="12">
        <v>0.28298240000000002</v>
      </c>
      <c r="N100" s="12">
        <v>100.41589999999999</v>
      </c>
      <c r="O100" s="12">
        <f t="shared" si="6"/>
        <v>0.48432873241415147</v>
      </c>
      <c r="P100" s="12">
        <f t="shared" si="7"/>
        <v>0.27164728413207456</v>
      </c>
      <c r="Q100" s="16">
        <v>0.35137410907093569</v>
      </c>
      <c r="R100" s="16">
        <v>7.6946604296778713E-3</v>
      </c>
      <c r="S100" s="16">
        <v>0.36047713466866615</v>
      </c>
      <c r="T100" s="16">
        <v>0.2318016342914454</v>
      </c>
      <c r="U100" s="16">
        <v>4.8652461539274904E-2</v>
      </c>
    </row>
    <row r="101" spans="1:21" x14ac:dyDescent="0.35">
      <c r="A101" s="11" t="s">
        <v>130</v>
      </c>
      <c r="B101" s="11" t="s">
        <v>16</v>
      </c>
      <c r="C101" s="11" t="s">
        <v>17</v>
      </c>
      <c r="D101" s="11">
        <v>3</v>
      </c>
      <c r="E101" s="12">
        <v>39.713259999999998</v>
      </c>
      <c r="F101" s="12">
        <v>0.59649030000000003</v>
      </c>
      <c r="G101" s="12">
        <v>21.506519999999998</v>
      </c>
      <c r="H101" s="12" t="s">
        <v>96</v>
      </c>
      <c r="I101" s="12">
        <v>18.030570000000001</v>
      </c>
      <c r="J101" s="12">
        <v>0.35839520000000002</v>
      </c>
      <c r="K101" s="12">
        <v>9.4888390000000005</v>
      </c>
      <c r="L101" s="12">
        <v>10.25639</v>
      </c>
      <c r="M101" s="12">
        <v>0.33243790000000001</v>
      </c>
      <c r="N101" s="12">
        <v>100.2829</v>
      </c>
      <c r="O101" s="12">
        <f t="shared" si="6"/>
        <v>0.48402784628241463</v>
      </c>
      <c r="P101" s="12">
        <f t="shared" si="7"/>
        <v>0.27121726429694953</v>
      </c>
      <c r="Q101" s="16">
        <v>0.35574308475271371</v>
      </c>
      <c r="R101" s="16">
        <v>7.6881833174327402E-3</v>
      </c>
      <c r="S101" s="16">
        <v>0.35825926439491246</v>
      </c>
      <c r="T101" s="16">
        <v>0.23906708958487796</v>
      </c>
      <c r="U101" s="16">
        <v>3.9242377950063252E-2</v>
      </c>
    </row>
    <row r="102" spans="1:21" x14ac:dyDescent="0.35">
      <c r="A102" s="11" t="s">
        <v>130</v>
      </c>
      <c r="B102" s="11" t="s">
        <v>16</v>
      </c>
      <c r="C102" s="11" t="s">
        <v>17</v>
      </c>
      <c r="D102" s="11">
        <v>4</v>
      </c>
      <c r="E102" s="12">
        <v>39.519820000000003</v>
      </c>
      <c r="F102" s="12">
        <v>0.59739350000000002</v>
      </c>
      <c r="G102" s="12">
        <v>21.403590000000001</v>
      </c>
      <c r="H102" s="12">
        <v>0.1315491</v>
      </c>
      <c r="I102" s="12">
        <v>18.113130000000002</v>
      </c>
      <c r="J102" s="12">
        <v>0.40668280000000001</v>
      </c>
      <c r="K102" s="12">
        <v>9.4332700000000003</v>
      </c>
      <c r="L102" s="12">
        <v>10.23687</v>
      </c>
      <c r="M102" s="12">
        <v>0.3016643</v>
      </c>
      <c r="N102" s="12">
        <v>100.14400000000001</v>
      </c>
      <c r="O102" s="12">
        <f t="shared" si="6"/>
        <v>0.48142049300368811</v>
      </c>
      <c r="P102" s="12">
        <f t="shared" si="7"/>
        <v>0.27065973514818925</v>
      </c>
      <c r="Q102" s="16">
        <v>0.356844089366467</v>
      </c>
      <c r="R102" s="16">
        <v>8.7306976038908565E-3</v>
      </c>
      <c r="S102" s="16">
        <v>0.35643325170202506</v>
      </c>
      <c r="T102" s="16">
        <v>0.23733792456326019</v>
      </c>
      <c r="U102" s="16">
        <v>4.0654036764356923E-2</v>
      </c>
    </row>
    <row r="103" spans="1:21" x14ac:dyDescent="0.35">
      <c r="A103" s="11" t="s">
        <v>130</v>
      </c>
      <c r="B103" s="11" t="s">
        <v>16</v>
      </c>
      <c r="C103" s="11" t="s">
        <v>17</v>
      </c>
      <c r="D103" s="11">
        <v>5</v>
      </c>
      <c r="E103" s="12">
        <v>39.409469999999999</v>
      </c>
      <c r="F103" s="12">
        <v>0.59632479999999999</v>
      </c>
      <c r="G103" s="12">
        <v>21.4438</v>
      </c>
      <c r="H103" s="12">
        <v>9.8473889999999994E-2</v>
      </c>
      <c r="I103" s="12">
        <v>18.186399999999999</v>
      </c>
      <c r="J103" s="12">
        <v>0.3445182</v>
      </c>
      <c r="K103" s="12">
        <v>9.2881239999999998</v>
      </c>
      <c r="L103" s="12">
        <v>10.35505</v>
      </c>
      <c r="M103" s="12">
        <v>0.21764049999999999</v>
      </c>
      <c r="N103" s="12">
        <v>99.939809999999994</v>
      </c>
      <c r="O103" s="12">
        <f t="shared" si="6"/>
        <v>0.47654337047996104</v>
      </c>
      <c r="P103" s="12">
        <f t="shared" si="7"/>
        <v>0.27433366448378455</v>
      </c>
      <c r="Q103" s="16">
        <v>0.36030906488726167</v>
      </c>
      <c r="R103" s="16">
        <v>7.3978152836705708E-3</v>
      </c>
      <c r="S103" s="16">
        <v>0.35102829513413408</v>
      </c>
      <c r="T103" s="16">
        <v>0.24334919198834937</v>
      </c>
      <c r="U103" s="16">
        <v>3.7915632706584337E-2</v>
      </c>
    </row>
    <row r="104" spans="1:21" x14ac:dyDescent="0.35">
      <c r="A104" s="11" t="s">
        <v>130</v>
      </c>
      <c r="B104" s="11" t="s">
        <v>16</v>
      </c>
      <c r="C104" s="11" t="s">
        <v>17</v>
      </c>
      <c r="D104" s="11">
        <v>6</v>
      </c>
      <c r="E104" s="12">
        <v>39.587980000000002</v>
      </c>
      <c r="F104" s="12">
        <v>0.57718369999999997</v>
      </c>
      <c r="G104" s="12">
        <v>21.582920000000001</v>
      </c>
      <c r="H104" s="12" t="s">
        <v>96</v>
      </c>
      <c r="I104" s="12">
        <v>18.316549999999999</v>
      </c>
      <c r="J104" s="12">
        <v>0.33356209999999997</v>
      </c>
      <c r="K104" s="12">
        <v>9.3944270000000003</v>
      </c>
      <c r="L104" s="12">
        <v>10.379239999999999</v>
      </c>
      <c r="M104" s="12">
        <v>0.21336379999999999</v>
      </c>
      <c r="N104" s="12">
        <v>100.3852</v>
      </c>
      <c r="O104" s="12">
        <f t="shared" si="6"/>
        <v>0.47760340801396173</v>
      </c>
      <c r="P104" s="12">
        <f t="shared" si="7"/>
        <v>0.27305731369971498</v>
      </c>
      <c r="Q104" s="16">
        <v>0.35931377347175519</v>
      </c>
      <c r="R104" s="16">
        <v>7.1242589696427615E-3</v>
      </c>
      <c r="S104" s="16">
        <v>0.35314747133520774</v>
      </c>
      <c r="T104" s="16">
        <v>0.23998026484562257</v>
      </c>
      <c r="U104" s="16">
        <v>4.0434231377771787E-2</v>
      </c>
    </row>
    <row r="105" spans="1:21" x14ac:dyDescent="0.35">
      <c r="A105" s="11" t="s">
        <v>130</v>
      </c>
      <c r="B105" s="11" t="s">
        <v>16</v>
      </c>
      <c r="C105" s="11" t="s">
        <v>17</v>
      </c>
      <c r="D105" s="11">
        <v>7</v>
      </c>
      <c r="E105" s="12">
        <v>39.605260000000001</v>
      </c>
      <c r="F105" s="12">
        <v>0.5583243</v>
      </c>
      <c r="G105" s="12">
        <v>21.38317</v>
      </c>
      <c r="H105" s="12">
        <v>0.1082156</v>
      </c>
      <c r="I105" s="12">
        <v>17.896339999999999</v>
      </c>
      <c r="J105" s="12">
        <v>0.3470106</v>
      </c>
      <c r="K105" s="12">
        <v>9.2984919999999995</v>
      </c>
      <c r="L105" s="12">
        <v>10.36425</v>
      </c>
      <c r="M105" s="12">
        <v>0.21497859999999999</v>
      </c>
      <c r="N105" s="12">
        <v>99.776049999999998</v>
      </c>
      <c r="O105" s="12">
        <f t="shared" si="6"/>
        <v>0.48083390531338654</v>
      </c>
      <c r="P105" s="12">
        <f t="shared" si="7"/>
        <v>0.27604595496917195</v>
      </c>
      <c r="Q105" s="16">
        <v>0.35805835429391791</v>
      </c>
      <c r="R105" s="16">
        <v>7.4694332625640375E-3</v>
      </c>
      <c r="S105" s="16">
        <v>0.35227371402037932</v>
      </c>
      <c r="T105" s="16">
        <v>0.24875091259186838</v>
      </c>
      <c r="U105" s="16">
        <v>3.3447585831270228E-2</v>
      </c>
    </row>
    <row r="106" spans="1:21" x14ac:dyDescent="0.35">
      <c r="A106" s="11" t="s">
        <v>130</v>
      </c>
      <c r="B106" s="11" t="s">
        <v>16</v>
      </c>
      <c r="C106" s="11" t="s">
        <v>17</v>
      </c>
      <c r="D106" s="11">
        <v>8</v>
      </c>
      <c r="E106" s="12">
        <v>39.600810000000003</v>
      </c>
      <c r="F106" s="12">
        <v>0.51801640000000004</v>
      </c>
      <c r="G106" s="12">
        <v>21.610980000000001</v>
      </c>
      <c r="H106" s="12" t="s">
        <v>96</v>
      </c>
      <c r="I106" s="12">
        <v>18.067409999999999</v>
      </c>
      <c r="J106" s="12">
        <v>0.3491052</v>
      </c>
      <c r="K106" s="12">
        <v>9.1812090000000008</v>
      </c>
      <c r="L106" s="12">
        <v>10.316269999999999</v>
      </c>
      <c r="M106" s="12">
        <v>0.29123589999999999</v>
      </c>
      <c r="N106" s="12">
        <v>99.935029999999998</v>
      </c>
      <c r="O106" s="12">
        <f t="shared" si="6"/>
        <v>0.47529292848860599</v>
      </c>
      <c r="P106" s="12">
        <f t="shared" si="7"/>
        <v>0.275325230421547</v>
      </c>
      <c r="Q106" s="16">
        <v>0.36379276160792984</v>
      </c>
      <c r="R106" s="16">
        <v>7.5141675054652846E-3</v>
      </c>
      <c r="S106" s="16">
        <v>0.34781414048782411</v>
      </c>
      <c r="T106" s="16">
        <v>0.25060785303950611</v>
      </c>
      <c r="U106" s="16">
        <v>3.0271077359274555E-2</v>
      </c>
    </row>
    <row r="107" spans="1:21" x14ac:dyDescent="0.35">
      <c r="A107" s="11" t="s">
        <v>130</v>
      </c>
      <c r="B107" s="11" t="s">
        <v>16</v>
      </c>
      <c r="C107" s="11" t="s">
        <v>17</v>
      </c>
      <c r="D107" s="11">
        <v>9</v>
      </c>
      <c r="E107" s="12">
        <v>39.425370000000001</v>
      </c>
      <c r="F107" s="12">
        <v>0.5468054</v>
      </c>
      <c r="G107" s="12">
        <v>21.337900000000001</v>
      </c>
      <c r="H107" s="12">
        <v>0.12325940000000001</v>
      </c>
      <c r="I107" s="12">
        <v>18.13091</v>
      </c>
      <c r="J107" s="12">
        <v>0.41108889999999998</v>
      </c>
      <c r="K107" s="12">
        <v>9.0878490000000003</v>
      </c>
      <c r="L107" s="12">
        <v>10.28528</v>
      </c>
      <c r="M107" s="12">
        <v>0.21999060000000001</v>
      </c>
      <c r="N107" s="12">
        <v>99.568439999999995</v>
      </c>
      <c r="O107" s="12">
        <f t="shared" si="6"/>
        <v>0.47187024840334557</v>
      </c>
      <c r="P107" s="12">
        <f t="shared" si="7"/>
        <v>0.27495550508921202</v>
      </c>
      <c r="Q107" s="16">
        <v>0.36467684782848653</v>
      </c>
      <c r="R107" s="16">
        <v>8.8785274043987426E-3</v>
      </c>
      <c r="S107" s="16">
        <v>0.34545310285440106</v>
      </c>
      <c r="T107" s="16">
        <v>0.24804728162761744</v>
      </c>
      <c r="U107" s="16">
        <v>3.2944240285096224E-2</v>
      </c>
    </row>
    <row r="108" spans="1:21" x14ac:dyDescent="0.35">
      <c r="A108" s="11" t="s">
        <v>130</v>
      </c>
      <c r="B108" s="11" t="s">
        <v>16</v>
      </c>
      <c r="C108" s="11" t="s">
        <v>17</v>
      </c>
      <c r="D108" s="11">
        <v>10</v>
      </c>
      <c r="E108" s="12">
        <v>39.452480000000001</v>
      </c>
      <c r="F108" s="12">
        <v>0.4738887</v>
      </c>
      <c r="G108" s="12">
        <v>21.592400000000001</v>
      </c>
      <c r="H108" s="12" t="s">
        <v>96</v>
      </c>
      <c r="I108" s="12">
        <v>17.77572</v>
      </c>
      <c r="J108" s="12">
        <v>0.37268760000000001</v>
      </c>
      <c r="K108" s="12">
        <v>9.3592189999999995</v>
      </c>
      <c r="L108" s="12">
        <v>10.31856</v>
      </c>
      <c r="M108" s="12">
        <v>0.2041135</v>
      </c>
      <c r="N108" s="12">
        <v>99.54907</v>
      </c>
      <c r="O108" s="12">
        <f t="shared" si="6"/>
        <v>0.48414791218246861</v>
      </c>
      <c r="P108" s="12">
        <f t="shared" si="7"/>
        <v>0.27508579515690113</v>
      </c>
      <c r="Q108" s="16">
        <v>0.35675136768701959</v>
      </c>
      <c r="R108" s="16">
        <v>8.0183645272475148E-3</v>
      </c>
      <c r="S108" s="16">
        <v>0.35440779778326031</v>
      </c>
      <c r="T108" s="16">
        <v>0.24952685109672679</v>
      </c>
      <c r="U108" s="16">
        <v>3.1295618905745837E-2</v>
      </c>
    </row>
    <row r="109" spans="1:21" x14ac:dyDescent="0.35">
      <c r="A109" s="11" t="s">
        <v>130</v>
      </c>
      <c r="B109" s="11" t="s">
        <v>16</v>
      </c>
      <c r="C109" s="11" t="s">
        <v>17</v>
      </c>
      <c r="D109" s="11">
        <v>11</v>
      </c>
      <c r="E109" s="12">
        <v>40.263599999999997</v>
      </c>
      <c r="F109" s="12">
        <v>0.62913079999999999</v>
      </c>
      <c r="G109" s="12">
        <v>21.815529999999999</v>
      </c>
      <c r="H109" s="12">
        <v>0.1232564</v>
      </c>
      <c r="I109" s="12">
        <v>16.512920000000001</v>
      </c>
      <c r="J109" s="12">
        <v>0.31395840000000003</v>
      </c>
      <c r="K109" s="12">
        <v>11.902189999999999</v>
      </c>
      <c r="L109" s="12">
        <v>8.53627</v>
      </c>
      <c r="M109" s="12">
        <v>0.22493150000000001</v>
      </c>
      <c r="N109" s="12">
        <v>100.3218</v>
      </c>
      <c r="O109" s="12">
        <f t="shared" si="6"/>
        <v>0.562329427234176</v>
      </c>
      <c r="P109" s="12">
        <f t="shared" si="7"/>
        <v>0.22326254494113837</v>
      </c>
      <c r="Q109" s="16">
        <v>0.32266175407796671</v>
      </c>
      <c r="R109" s="16">
        <v>6.6330183862743867E-3</v>
      </c>
      <c r="S109" s="16">
        <v>0.44257693735083892</v>
      </c>
      <c r="T109" s="16">
        <v>0.19542247557428821</v>
      </c>
      <c r="U109" s="16">
        <v>3.270581461063185E-2</v>
      </c>
    </row>
    <row r="110" spans="1:21" x14ac:dyDescent="0.35">
      <c r="A110" s="11" t="s">
        <v>130</v>
      </c>
      <c r="B110" s="11" t="s">
        <v>16</v>
      </c>
      <c r="C110" s="11" t="s">
        <v>17</v>
      </c>
      <c r="D110" s="11">
        <v>12</v>
      </c>
      <c r="E110" s="12">
        <v>40.026200000000003</v>
      </c>
      <c r="F110" s="12">
        <v>0.58876510000000004</v>
      </c>
      <c r="G110" s="12">
        <v>21.788049999999998</v>
      </c>
      <c r="H110" s="12">
        <v>9.7254359999999998E-2</v>
      </c>
      <c r="I110" s="12">
        <v>16.49485</v>
      </c>
      <c r="J110" s="12">
        <v>0.30724059999999997</v>
      </c>
      <c r="K110" s="12">
        <v>12.49921</v>
      </c>
      <c r="L110" s="12">
        <v>7.9575829999999996</v>
      </c>
      <c r="M110" s="12">
        <v>0.20709430000000001</v>
      </c>
      <c r="N110" s="12">
        <v>99.966229999999996</v>
      </c>
      <c r="O110" s="12">
        <f t="shared" si="6"/>
        <v>0.57460366963692733</v>
      </c>
      <c r="P110" s="12">
        <f t="shared" si="7"/>
        <v>0.20686879042113121</v>
      </c>
      <c r="Q110" s="16">
        <v>0.31684835806118583</v>
      </c>
      <c r="R110" s="16">
        <v>6.4836939029191201E-3</v>
      </c>
      <c r="S110" s="16">
        <v>0.46424717532866094</v>
      </c>
      <c r="T110" s="16">
        <v>0.17214493599305197</v>
      </c>
      <c r="U110" s="16">
        <v>4.0275836714182014E-2</v>
      </c>
    </row>
    <row r="111" spans="1:21" x14ac:dyDescent="0.35">
      <c r="A111" s="11" t="s">
        <v>130</v>
      </c>
      <c r="B111" s="11" t="s">
        <v>16</v>
      </c>
      <c r="C111" s="11" t="s">
        <v>17</v>
      </c>
      <c r="D111" s="11">
        <v>19</v>
      </c>
      <c r="E111" s="12">
        <v>39.729550000000003</v>
      </c>
      <c r="F111" s="12">
        <v>0.6373856</v>
      </c>
      <c r="G111" s="12">
        <v>21.38879</v>
      </c>
      <c r="H111" s="12" t="s">
        <v>96</v>
      </c>
      <c r="I111" s="12">
        <v>16.019449999999999</v>
      </c>
      <c r="J111" s="12">
        <v>0.35715059999999998</v>
      </c>
      <c r="K111" s="12">
        <v>12.46978</v>
      </c>
      <c r="L111" s="12">
        <v>7.8732810000000004</v>
      </c>
      <c r="M111" s="12">
        <v>0.2575344</v>
      </c>
      <c r="N111" s="12">
        <v>98.732910000000004</v>
      </c>
      <c r="O111" s="12">
        <f t="shared" si="6"/>
        <v>0.58116229115893303</v>
      </c>
      <c r="P111" s="12">
        <f t="shared" si="7"/>
        <v>0.20713738632810683</v>
      </c>
      <c r="Q111" s="16">
        <v>0.30930114395857505</v>
      </c>
      <c r="R111" s="16">
        <v>7.6458414292581833E-3</v>
      </c>
      <c r="S111" s="16">
        <v>0.46984596383871607</v>
      </c>
      <c r="T111" s="16">
        <v>0.16923287935520551</v>
      </c>
      <c r="U111" s="16">
        <v>4.3974171418245223E-2</v>
      </c>
    </row>
    <row r="112" spans="1:21" x14ac:dyDescent="0.35">
      <c r="A112" s="11" t="s">
        <v>130</v>
      </c>
      <c r="B112" s="11" t="s">
        <v>16</v>
      </c>
      <c r="C112" s="11" t="s">
        <v>17</v>
      </c>
      <c r="D112" s="11">
        <v>20</v>
      </c>
      <c r="E112" s="12">
        <v>40.178719999999998</v>
      </c>
      <c r="F112" s="12">
        <v>0.6014794</v>
      </c>
      <c r="G112" s="12">
        <v>21.667269999999998</v>
      </c>
      <c r="H112" s="12">
        <v>0.1266562</v>
      </c>
      <c r="I112" s="12">
        <v>16.352239999999998</v>
      </c>
      <c r="J112" s="12">
        <v>0.36900129999999998</v>
      </c>
      <c r="K112" s="12">
        <v>12.23358</v>
      </c>
      <c r="L112" s="12">
        <v>8.1443820000000002</v>
      </c>
      <c r="M112" s="12">
        <v>0.27705930000000001</v>
      </c>
      <c r="N112" s="12">
        <v>99.950389999999999</v>
      </c>
      <c r="O112" s="12">
        <f t="shared" si="6"/>
        <v>0.57147257692273623</v>
      </c>
      <c r="P112" s="12">
        <f t="shared" si="7"/>
        <v>0.21308364219108406</v>
      </c>
      <c r="Q112" s="16">
        <v>0.31732060052034022</v>
      </c>
      <c r="R112" s="16">
        <v>7.8225973007518788E-3</v>
      </c>
      <c r="S112" s="16">
        <v>0.45645655717301131</v>
      </c>
      <c r="T112" s="16">
        <v>0.18095681890330076</v>
      </c>
      <c r="U112" s="16">
        <v>3.7443426102595836E-2</v>
      </c>
    </row>
    <row r="113" spans="1:21" x14ac:dyDescent="0.35">
      <c r="A113" s="11" t="s">
        <v>131</v>
      </c>
      <c r="B113" s="11" t="s">
        <v>16</v>
      </c>
      <c r="C113" s="11" t="s">
        <v>17</v>
      </c>
      <c r="D113" s="11">
        <v>1</v>
      </c>
      <c r="E113" s="12">
        <v>39.828229999999998</v>
      </c>
      <c r="F113" s="12">
        <v>0.3927234</v>
      </c>
      <c r="G113" s="12">
        <v>22.045719999999999</v>
      </c>
      <c r="H113" s="12">
        <v>0.1123682</v>
      </c>
      <c r="I113" s="12">
        <v>16.121359999999999</v>
      </c>
      <c r="J113" s="12">
        <v>0.29107559999999999</v>
      </c>
      <c r="K113" s="12">
        <v>10.23409</v>
      </c>
      <c r="L113" s="12">
        <v>10.55843</v>
      </c>
      <c r="M113" s="12">
        <v>0.23985419999999999</v>
      </c>
      <c r="N113" s="12">
        <v>99.823859999999996</v>
      </c>
      <c r="O113" s="12">
        <f t="shared" si="6"/>
        <v>0.53086600885897828</v>
      </c>
      <c r="P113" s="12">
        <f t="shared" si="7"/>
        <v>0.28072214707602672</v>
      </c>
      <c r="Q113" s="16">
        <v>0.3256088998383273</v>
      </c>
      <c r="R113" s="16">
        <v>6.2003446559771563E-3</v>
      </c>
      <c r="S113" s="16">
        <v>0.38369140255806594</v>
      </c>
      <c r="T113" s="16">
        <v>0.26430706856891806</v>
      </c>
      <c r="U113" s="16">
        <v>2.0192284378711581E-2</v>
      </c>
    </row>
    <row r="114" spans="1:21" x14ac:dyDescent="0.35">
      <c r="A114" s="11" t="s">
        <v>131</v>
      </c>
      <c r="B114" s="11" t="s">
        <v>16</v>
      </c>
      <c r="C114" s="11" t="s">
        <v>17</v>
      </c>
      <c r="D114" s="11">
        <v>2</v>
      </c>
      <c r="E114" s="12">
        <v>40.476689999999998</v>
      </c>
      <c r="F114" s="12">
        <v>0.37464570000000003</v>
      </c>
      <c r="G114" s="12">
        <v>22.447710000000001</v>
      </c>
      <c r="H114" s="12" t="s">
        <v>96</v>
      </c>
      <c r="I114" s="12">
        <v>16.205860000000001</v>
      </c>
      <c r="J114" s="12">
        <v>0.3236791</v>
      </c>
      <c r="K114" s="12">
        <v>10.34586</v>
      </c>
      <c r="L114" s="12">
        <v>10.85328</v>
      </c>
      <c r="M114" s="12">
        <v>0.16785929999999999</v>
      </c>
      <c r="N114" s="12">
        <v>101.1956</v>
      </c>
      <c r="O114" s="12">
        <f t="shared" si="6"/>
        <v>0.5322689759400413</v>
      </c>
      <c r="P114" s="12">
        <f t="shared" si="7"/>
        <v>0.28446152399312785</v>
      </c>
      <c r="Q114" s="16">
        <v>0.32346141647963828</v>
      </c>
      <c r="R114" s="16">
        <v>6.7876734800772463E-3</v>
      </c>
      <c r="S114" s="16">
        <v>0.3818525438884191</v>
      </c>
      <c r="T114" s="16">
        <v>0.26976712519987178</v>
      </c>
      <c r="U114" s="16">
        <v>1.8131240951993727E-2</v>
      </c>
    </row>
    <row r="115" spans="1:21" x14ac:dyDescent="0.35">
      <c r="A115" s="11" t="s">
        <v>131</v>
      </c>
      <c r="B115" s="11" t="s">
        <v>16</v>
      </c>
      <c r="C115" s="11" t="s">
        <v>17</v>
      </c>
      <c r="D115" s="11">
        <v>3</v>
      </c>
      <c r="E115" s="12">
        <v>40.487439999999999</v>
      </c>
      <c r="F115" s="12">
        <v>0.3512844</v>
      </c>
      <c r="G115" s="12">
        <v>22.370999999999999</v>
      </c>
      <c r="H115" s="12" t="s">
        <v>96</v>
      </c>
      <c r="I115" s="12">
        <v>16.41666</v>
      </c>
      <c r="J115" s="12">
        <v>0.3393544</v>
      </c>
      <c r="K115" s="12">
        <v>10.2447</v>
      </c>
      <c r="L115" s="12">
        <v>10.836069999999999</v>
      </c>
      <c r="M115" s="12">
        <v>0.1526285</v>
      </c>
      <c r="N115" s="12">
        <v>101.1991</v>
      </c>
      <c r="O115" s="12">
        <f t="shared" si="6"/>
        <v>0.52660132151015371</v>
      </c>
      <c r="P115" s="12">
        <f t="shared" si="7"/>
        <v>0.28386933416315285</v>
      </c>
      <c r="Q115" s="16">
        <v>0.3268753955140134</v>
      </c>
      <c r="R115" s="16">
        <v>7.121124769351287E-3</v>
      </c>
      <c r="S115" s="16">
        <v>0.37837040705302516</v>
      </c>
      <c r="T115" s="16">
        <v>0.26773585104232167</v>
      </c>
      <c r="U115" s="16">
        <v>1.9897221621288354E-2</v>
      </c>
    </row>
    <row r="116" spans="1:21" x14ac:dyDescent="0.35">
      <c r="A116" s="11" t="s">
        <v>131</v>
      </c>
      <c r="B116" s="11" t="s">
        <v>16</v>
      </c>
      <c r="C116" s="11" t="s">
        <v>17</v>
      </c>
      <c r="D116" s="11">
        <v>4</v>
      </c>
      <c r="E116" s="12">
        <v>40.573889999999999</v>
      </c>
      <c r="F116" s="12">
        <v>0.36122720000000003</v>
      </c>
      <c r="G116" s="12">
        <v>22.570979999999999</v>
      </c>
      <c r="H116" s="12" t="s">
        <v>96</v>
      </c>
      <c r="I116" s="12">
        <v>16.31101</v>
      </c>
      <c r="J116" s="12">
        <v>0.31183290000000002</v>
      </c>
      <c r="K116" s="12">
        <v>10.427519999999999</v>
      </c>
      <c r="L116" s="12">
        <v>10.863860000000001</v>
      </c>
      <c r="M116" s="12">
        <v>0.1920529</v>
      </c>
      <c r="N116" s="12">
        <v>101.61239999999999</v>
      </c>
      <c r="O116" s="12">
        <f t="shared" si="6"/>
        <v>0.53261615576929788</v>
      </c>
      <c r="P116" s="12">
        <f t="shared" si="7"/>
        <v>0.28327683698007383</v>
      </c>
      <c r="Q116" s="16">
        <v>0.32334286795987199</v>
      </c>
      <c r="R116" s="16">
        <v>6.5110830954625805E-3</v>
      </c>
      <c r="S116" s="16">
        <v>0.38320850748148488</v>
      </c>
      <c r="T116" s="16">
        <v>0.26754453771708375</v>
      </c>
      <c r="U116" s="16">
        <v>1.9393003746096829E-2</v>
      </c>
    </row>
    <row r="117" spans="1:21" x14ac:dyDescent="0.35">
      <c r="A117" s="11" t="s">
        <v>131</v>
      </c>
      <c r="B117" s="11" t="s">
        <v>16</v>
      </c>
      <c r="C117" s="11" t="s">
        <v>17</v>
      </c>
      <c r="D117" s="11">
        <v>5</v>
      </c>
      <c r="E117" s="12">
        <v>40.295940000000002</v>
      </c>
      <c r="F117" s="12">
        <v>0.31799739999999999</v>
      </c>
      <c r="G117" s="12">
        <v>22.208909999999999</v>
      </c>
      <c r="H117" s="12" t="s">
        <v>96</v>
      </c>
      <c r="I117" s="12">
        <v>16.272220000000001</v>
      </c>
      <c r="J117" s="12">
        <v>0.32600499999999999</v>
      </c>
      <c r="K117" s="12">
        <v>10.33863</v>
      </c>
      <c r="L117" s="12">
        <v>10.73174</v>
      </c>
      <c r="M117" s="12">
        <v>0.181535</v>
      </c>
      <c r="N117" s="12">
        <v>100.673</v>
      </c>
      <c r="O117" s="12">
        <f t="shared" si="6"/>
        <v>0.53107739513842556</v>
      </c>
      <c r="P117" s="12">
        <f t="shared" si="7"/>
        <v>0.28185193447329637</v>
      </c>
      <c r="Q117" s="16">
        <v>0.32310176859902784</v>
      </c>
      <c r="R117" s="16">
        <v>6.8750616782111773E-3</v>
      </c>
      <c r="S117" s="16">
        <v>0.38374094179689505</v>
      </c>
      <c r="T117" s="16">
        <v>0.26269358541165405</v>
      </c>
      <c r="U117" s="16">
        <v>2.3588642514211968E-2</v>
      </c>
    </row>
    <row r="118" spans="1:21" x14ac:dyDescent="0.35">
      <c r="A118" s="11" t="s">
        <v>131</v>
      </c>
      <c r="B118" s="11" t="s">
        <v>16</v>
      </c>
      <c r="C118" s="11" t="s">
        <v>17</v>
      </c>
      <c r="D118" s="11">
        <v>6</v>
      </c>
      <c r="E118" s="12">
        <v>40.249580000000002</v>
      </c>
      <c r="F118" s="12">
        <v>0.40889829999999999</v>
      </c>
      <c r="G118" s="12">
        <v>22.1388</v>
      </c>
      <c r="H118" s="12">
        <v>0.10862040000000001</v>
      </c>
      <c r="I118" s="12">
        <v>16.335349999999998</v>
      </c>
      <c r="J118" s="12">
        <v>0.32512750000000001</v>
      </c>
      <c r="K118" s="12">
        <v>10.233320000000001</v>
      </c>
      <c r="L118" s="12">
        <v>10.78735</v>
      </c>
      <c r="M118" s="12">
        <v>0.19875300000000001</v>
      </c>
      <c r="N118" s="12">
        <v>100.78579999999999</v>
      </c>
      <c r="O118" s="12">
        <f t="shared" si="6"/>
        <v>0.5275619362913383</v>
      </c>
      <c r="P118" s="12">
        <f t="shared" si="7"/>
        <v>0.28362780264685589</v>
      </c>
      <c r="Q118" s="16">
        <v>0.32514058644736388</v>
      </c>
      <c r="R118" s="16">
        <v>6.8606738530045284E-3</v>
      </c>
      <c r="S118" s="16">
        <v>0.38006023333997313</v>
      </c>
      <c r="T118" s="16">
        <v>0.2651303150033173</v>
      </c>
      <c r="U118" s="16">
        <v>2.280819135634125E-2</v>
      </c>
    </row>
    <row r="119" spans="1:21" x14ac:dyDescent="0.35">
      <c r="A119" s="11" t="s">
        <v>131</v>
      </c>
      <c r="B119" s="11" t="s">
        <v>16</v>
      </c>
      <c r="C119" s="11" t="s">
        <v>17</v>
      </c>
      <c r="D119" s="11">
        <v>7</v>
      </c>
      <c r="E119" s="12">
        <v>40.34234</v>
      </c>
      <c r="F119" s="12">
        <v>0.36508550000000001</v>
      </c>
      <c r="G119" s="12">
        <v>22.284469999999999</v>
      </c>
      <c r="H119" s="12" t="s">
        <v>96</v>
      </c>
      <c r="I119" s="12">
        <v>16.25788</v>
      </c>
      <c r="J119" s="12">
        <v>0.33549620000000002</v>
      </c>
      <c r="K119" s="12">
        <v>10.441549999999999</v>
      </c>
      <c r="L119" s="12">
        <v>10.761710000000001</v>
      </c>
      <c r="M119" s="12">
        <v>0.191274</v>
      </c>
      <c r="N119" s="12">
        <v>100.9798</v>
      </c>
      <c r="O119" s="12">
        <f t="shared" si="6"/>
        <v>0.53376288006577965</v>
      </c>
      <c r="P119" s="12">
        <f t="shared" si="7"/>
        <v>0.28138654279552783</v>
      </c>
      <c r="Q119" s="16">
        <v>0.32065782131781662</v>
      </c>
      <c r="R119" s="16">
        <v>7.0505626503430318E-3</v>
      </c>
      <c r="S119" s="16">
        <v>0.38621038657686291</v>
      </c>
      <c r="T119" s="16">
        <v>0.2610435103798241</v>
      </c>
      <c r="U119" s="16">
        <v>2.5037719075153397E-2</v>
      </c>
    </row>
    <row r="120" spans="1:21" x14ac:dyDescent="0.35">
      <c r="A120" s="11" t="s">
        <v>131</v>
      </c>
      <c r="B120" s="11" t="s">
        <v>16</v>
      </c>
      <c r="C120" s="11" t="s">
        <v>17</v>
      </c>
      <c r="D120" s="11">
        <v>8</v>
      </c>
      <c r="E120" s="12">
        <v>40.148510000000002</v>
      </c>
      <c r="F120" s="12">
        <v>0.34216780000000002</v>
      </c>
      <c r="G120" s="12">
        <v>22.13034</v>
      </c>
      <c r="H120" s="12" t="s">
        <v>96</v>
      </c>
      <c r="I120" s="12">
        <v>16.31983</v>
      </c>
      <c r="J120" s="12">
        <v>0.33740500000000001</v>
      </c>
      <c r="K120" s="12">
        <v>10.23785</v>
      </c>
      <c r="L120" s="12">
        <v>10.784800000000001</v>
      </c>
      <c r="M120" s="12">
        <v>0.1697844</v>
      </c>
      <c r="N120" s="12">
        <v>100.47069999999999</v>
      </c>
      <c r="O120" s="12">
        <f t="shared" si="6"/>
        <v>0.52790914261907662</v>
      </c>
      <c r="P120" s="12">
        <f t="shared" si="7"/>
        <v>0.28355072976920076</v>
      </c>
      <c r="Q120" s="16">
        <v>0.32374069000852917</v>
      </c>
      <c r="R120" s="16">
        <v>7.1307203117217796E-3</v>
      </c>
      <c r="S120" s="16">
        <v>0.38081448291637399</v>
      </c>
      <c r="T120" s="16">
        <v>0.26310394338386489</v>
      </c>
      <c r="U120" s="16">
        <v>2.5210163379510157E-2</v>
      </c>
    </row>
    <row r="121" spans="1:21" x14ac:dyDescent="0.35">
      <c r="A121" s="11" t="s">
        <v>131</v>
      </c>
      <c r="B121" s="11" t="s">
        <v>16</v>
      </c>
      <c r="C121" s="11" t="s">
        <v>17</v>
      </c>
      <c r="D121" s="11">
        <v>9</v>
      </c>
      <c r="E121" s="12">
        <v>40.220869999999998</v>
      </c>
      <c r="F121" s="12">
        <v>0.39853519999999998</v>
      </c>
      <c r="G121" s="12">
        <v>22.214310000000001</v>
      </c>
      <c r="H121" s="12" t="s">
        <v>96</v>
      </c>
      <c r="I121" s="12">
        <v>16.282319999999999</v>
      </c>
      <c r="J121" s="12">
        <v>0.3250188</v>
      </c>
      <c r="K121" s="12">
        <v>10.28346</v>
      </c>
      <c r="L121" s="12">
        <v>10.78262</v>
      </c>
      <c r="M121" s="12">
        <v>0.14505609999999999</v>
      </c>
      <c r="N121" s="12">
        <v>100.65219999999999</v>
      </c>
      <c r="O121" s="12">
        <f t="shared" si="6"/>
        <v>0.529590119704896</v>
      </c>
      <c r="P121" s="12">
        <f t="shared" si="7"/>
        <v>0.2833279569795692</v>
      </c>
      <c r="Q121" s="16">
        <v>0.32396513656836007</v>
      </c>
      <c r="R121" s="16">
        <v>6.8527220933409742E-3</v>
      </c>
      <c r="S121" s="16">
        <v>0.38160732867788622</v>
      </c>
      <c r="T121" s="16">
        <v>0.2650806646972374</v>
      </c>
      <c r="U121" s="16">
        <v>2.2494147963175355E-2</v>
      </c>
    </row>
    <row r="122" spans="1:21" x14ac:dyDescent="0.35">
      <c r="A122" s="11" t="s">
        <v>131</v>
      </c>
      <c r="B122" s="11" t="s">
        <v>16</v>
      </c>
      <c r="C122" s="11" t="s">
        <v>17</v>
      </c>
      <c r="D122" s="11">
        <v>12</v>
      </c>
      <c r="E122" s="12">
        <v>40.47</v>
      </c>
      <c r="F122" s="12">
        <v>0.3796427</v>
      </c>
      <c r="G122" s="12">
        <v>22.267119999999998</v>
      </c>
      <c r="H122" s="12" t="s">
        <v>96</v>
      </c>
      <c r="I122" s="12">
        <v>16.520700000000001</v>
      </c>
      <c r="J122" s="12">
        <v>0.33750069999999999</v>
      </c>
      <c r="K122" s="12">
        <v>10.47912</v>
      </c>
      <c r="L122" s="12">
        <v>10.54641</v>
      </c>
      <c r="M122" s="12">
        <v>0.20018250000000001</v>
      </c>
      <c r="N122" s="12">
        <v>101.2007</v>
      </c>
      <c r="O122" s="12">
        <f t="shared" si="6"/>
        <v>0.53066461474889792</v>
      </c>
      <c r="P122" s="12">
        <f t="shared" si="7"/>
        <v>0.27544234672827217</v>
      </c>
      <c r="Q122" s="16">
        <v>0.32557076012222214</v>
      </c>
      <c r="R122" s="16">
        <v>7.086159692757949E-3</v>
      </c>
      <c r="S122" s="16">
        <v>0.38724326873034443</v>
      </c>
      <c r="T122" s="16">
        <v>0.25472456088834866</v>
      </c>
      <c r="U122" s="16">
        <v>2.537525056632681E-2</v>
      </c>
    </row>
    <row r="123" spans="1:21" x14ac:dyDescent="0.35">
      <c r="A123" s="11" t="s">
        <v>131</v>
      </c>
      <c r="B123" s="11" t="s">
        <v>16</v>
      </c>
      <c r="C123" s="11" t="s">
        <v>17</v>
      </c>
      <c r="D123" s="11">
        <v>11</v>
      </c>
      <c r="E123" s="12">
        <v>40.581879999999998</v>
      </c>
      <c r="F123" s="12">
        <v>0.42644929999999998</v>
      </c>
      <c r="G123" s="12">
        <v>22.263490000000001</v>
      </c>
      <c r="H123" s="12">
        <v>0.10677490000000001</v>
      </c>
      <c r="I123" s="12">
        <v>16.296810000000001</v>
      </c>
      <c r="J123" s="12">
        <v>0.35342440000000003</v>
      </c>
      <c r="K123" s="12">
        <v>10.318709999999999</v>
      </c>
      <c r="L123" s="12">
        <v>10.704510000000001</v>
      </c>
      <c r="M123" s="12">
        <v>0.1811757</v>
      </c>
      <c r="N123" s="12">
        <v>101.2332</v>
      </c>
      <c r="O123" s="12">
        <f t="shared" si="6"/>
        <v>0.53022096634582938</v>
      </c>
      <c r="P123" s="12">
        <f t="shared" si="7"/>
        <v>0.28124075712411106</v>
      </c>
      <c r="Q123" s="16">
        <v>0.32635139574600786</v>
      </c>
      <c r="R123" s="16">
        <v>7.4272613694167369E-3</v>
      </c>
      <c r="S123" s="16">
        <v>0.38166329142351546</v>
      </c>
      <c r="T123" s="16">
        <v>0.26685707503617623</v>
      </c>
      <c r="U123" s="16">
        <v>1.7700976424883681E-2</v>
      </c>
    </row>
    <row r="124" spans="1:21" x14ac:dyDescent="0.35">
      <c r="A124" s="11" t="s">
        <v>131</v>
      </c>
      <c r="B124" s="11" t="s">
        <v>16</v>
      </c>
      <c r="C124" s="11" t="s">
        <v>17</v>
      </c>
      <c r="D124" s="11">
        <v>36</v>
      </c>
      <c r="E124" s="12">
        <v>40.038400000000003</v>
      </c>
      <c r="F124" s="12">
        <v>0.39930070000000001</v>
      </c>
      <c r="G124" s="12">
        <v>22.021599999999999</v>
      </c>
      <c r="H124" s="12" t="s">
        <v>96</v>
      </c>
      <c r="I124" s="12">
        <v>16.117000000000001</v>
      </c>
      <c r="J124" s="12">
        <v>0.25974380000000002</v>
      </c>
      <c r="K124" s="12">
        <v>10.3751</v>
      </c>
      <c r="L124" s="12">
        <v>10.28988</v>
      </c>
      <c r="M124" s="12">
        <v>0.1895665</v>
      </c>
      <c r="N124" s="12">
        <v>99.690610000000007</v>
      </c>
      <c r="O124" s="12">
        <f t="shared" si="6"/>
        <v>0.5343398825337734</v>
      </c>
      <c r="P124" s="12">
        <f t="shared" si="7"/>
        <v>0.2743152166048895</v>
      </c>
      <c r="Q124" s="16">
        <v>0.32762320159005553</v>
      </c>
      <c r="R124" s="16">
        <v>5.5378935685759289E-3</v>
      </c>
      <c r="S124" s="16">
        <v>0.38932699049230546</v>
      </c>
      <c r="T124" s="16">
        <v>0.26002379331979536</v>
      </c>
      <c r="U124" s="16">
        <v>1.7488121029267761E-2</v>
      </c>
    </row>
    <row r="125" spans="1:21" x14ac:dyDescent="0.35">
      <c r="A125" s="11" t="s">
        <v>131</v>
      </c>
      <c r="B125" s="11" t="s">
        <v>16</v>
      </c>
      <c r="C125" s="11" t="s">
        <v>17</v>
      </c>
      <c r="D125" s="11">
        <v>37</v>
      </c>
      <c r="E125" s="12">
        <v>40.409260000000003</v>
      </c>
      <c r="F125" s="12">
        <v>0.37056339999999999</v>
      </c>
      <c r="G125" s="12">
        <v>22.221990000000002</v>
      </c>
      <c r="H125" s="12" t="s">
        <v>96</v>
      </c>
      <c r="I125" s="12">
        <v>16.468730000000001</v>
      </c>
      <c r="J125" s="12">
        <v>0.274424</v>
      </c>
      <c r="K125" s="12">
        <v>10.30533</v>
      </c>
      <c r="L125" s="12">
        <v>10.74611</v>
      </c>
      <c r="M125" s="12">
        <v>0.1767928</v>
      </c>
      <c r="N125" s="12">
        <v>100.97320000000001</v>
      </c>
      <c r="O125" s="12">
        <f t="shared" si="6"/>
        <v>0.52728283186728075</v>
      </c>
      <c r="P125" s="12">
        <f t="shared" si="7"/>
        <v>0.28163284307212277</v>
      </c>
      <c r="Q125" s="16">
        <v>0.326431312468144</v>
      </c>
      <c r="R125" s="16">
        <v>5.775368607147174E-3</v>
      </c>
      <c r="S125" s="16">
        <v>0.38171772543875149</v>
      </c>
      <c r="T125" s="16">
        <v>0.26240222318712925</v>
      </c>
      <c r="U125" s="16">
        <v>2.3673370298828204E-2</v>
      </c>
    </row>
    <row r="126" spans="1:21" x14ac:dyDescent="0.35">
      <c r="A126" s="11" t="s">
        <v>131</v>
      </c>
      <c r="B126" s="11" t="s">
        <v>16</v>
      </c>
      <c r="C126" s="11" t="s">
        <v>17</v>
      </c>
      <c r="D126" s="11">
        <v>38</v>
      </c>
      <c r="E126" s="12">
        <v>40.354790000000001</v>
      </c>
      <c r="F126" s="12">
        <v>0.41797069999999997</v>
      </c>
      <c r="G126" s="12">
        <v>22.142219999999998</v>
      </c>
      <c r="H126" s="12" t="s">
        <v>96</v>
      </c>
      <c r="I126" s="12">
        <v>16.390840000000001</v>
      </c>
      <c r="J126" s="12">
        <v>0.31379010000000002</v>
      </c>
      <c r="K126" s="12">
        <v>10.43965</v>
      </c>
      <c r="L126" s="12">
        <v>10.492470000000001</v>
      </c>
      <c r="M126" s="12">
        <v>0.13311600000000001</v>
      </c>
      <c r="N126" s="12">
        <v>100.6848</v>
      </c>
      <c r="O126" s="12">
        <f t="shared" ref="O126:O157" si="8">(K126/(15.9994+24.305))/((K126/(15.9994+24.305))+((I126)/(15.9994+55.845)))</f>
        <v>0.53169007396237733</v>
      </c>
      <c r="P126" s="12">
        <f t="shared" ref="P126:P157" si="9">(L126/56.0794)/((L126/56.0794)+(J126/70.9374)+(K126/40.3044)+(I126/71.8464))</f>
        <v>0.27568213910255757</v>
      </c>
      <c r="Q126" s="16">
        <v>0.3261214106323061</v>
      </c>
      <c r="R126" s="16">
        <v>6.6161992010170994E-3</v>
      </c>
      <c r="S126" s="16">
        <v>0.38741647029356108</v>
      </c>
      <c r="T126" s="16">
        <v>0.25718013825932773</v>
      </c>
      <c r="U126" s="16">
        <v>2.2665781613787975E-2</v>
      </c>
    </row>
    <row r="127" spans="1:21" x14ac:dyDescent="0.35">
      <c r="A127" s="11" t="s">
        <v>131</v>
      </c>
      <c r="B127" s="11" t="s">
        <v>16</v>
      </c>
      <c r="C127" s="11" t="s">
        <v>17</v>
      </c>
      <c r="D127" s="11">
        <v>19</v>
      </c>
      <c r="E127" s="12">
        <v>40.480870000000003</v>
      </c>
      <c r="F127" s="12">
        <v>0.4099064</v>
      </c>
      <c r="G127" s="12">
        <v>22.575569999999999</v>
      </c>
      <c r="H127" s="12" t="s">
        <v>96</v>
      </c>
      <c r="I127" s="12">
        <v>16.315760000000001</v>
      </c>
      <c r="J127" s="12">
        <v>0.36460619999999999</v>
      </c>
      <c r="K127" s="12">
        <v>10.189220000000001</v>
      </c>
      <c r="L127" s="12">
        <v>10.798999999999999</v>
      </c>
      <c r="M127" s="12">
        <v>0.23239770000000001</v>
      </c>
      <c r="N127" s="12">
        <v>101.3673</v>
      </c>
      <c r="O127" s="12">
        <f t="shared" si="8"/>
        <v>0.52678453808560111</v>
      </c>
      <c r="P127" s="12">
        <f t="shared" si="9"/>
        <v>0.28418660365744652</v>
      </c>
      <c r="Q127" s="16">
        <v>0.32927110612975824</v>
      </c>
      <c r="R127" s="16">
        <v>7.6522426826059154E-3</v>
      </c>
      <c r="S127" s="16">
        <v>0.37638164069268049</v>
      </c>
      <c r="T127" s="16">
        <v>0.27344897699915383</v>
      </c>
      <c r="U127" s="16">
        <v>1.324603349580155E-2</v>
      </c>
    </row>
    <row r="128" spans="1:21" x14ac:dyDescent="0.35">
      <c r="A128" s="11" t="s">
        <v>131</v>
      </c>
      <c r="B128" s="11" t="s">
        <v>16</v>
      </c>
      <c r="C128" s="11" t="s">
        <v>17</v>
      </c>
      <c r="D128" s="11">
        <v>20</v>
      </c>
      <c r="E128" s="12">
        <v>40.225760000000001</v>
      </c>
      <c r="F128" s="12">
        <v>0.40750969999999997</v>
      </c>
      <c r="G128" s="12">
        <v>22.278269999999999</v>
      </c>
      <c r="H128" s="12" t="s">
        <v>96</v>
      </c>
      <c r="I128" s="12">
        <v>16.033899999999999</v>
      </c>
      <c r="J128" s="12">
        <v>0.33159810000000001</v>
      </c>
      <c r="K128" s="12">
        <v>10.22753</v>
      </c>
      <c r="L128" s="12">
        <v>10.65165</v>
      </c>
      <c r="M128" s="12">
        <v>0.1536989</v>
      </c>
      <c r="N128" s="12">
        <v>100.3099</v>
      </c>
      <c r="O128" s="12">
        <f t="shared" si="8"/>
        <v>0.53206092519645631</v>
      </c>
      <c r="P128" s="12">
        <f t="shared" si="9"/>
        <v>0.28284071784958031</v>
      </c>
      <c r="Q128" s="16">
        <v>0.32657800970093853</v>
      </c>
      <c r="R128" s="16">
        <v>7.0208084104330078E-3</v>
      </c>
      <c r="S128" s="16">
        <v>0.38112607010404159</v>
      </c>
      <c r="T128" s="16">
        <v>0.2723587440427625</v>
      </c>
      <c r="U128" s="16">
        <v>1.2916367741824364E-2</v>
      </c>
    </row>
    <row r="129" spans="1:21" x14ac:dyDescent="0.35">
      <c r="A129" s="11" t="s">
        <v>131</v>
      </c>
      <c r="B129" s="11" t="s">
        <v>16</v>
      </c>
      <c r="C129" s="11" t="s">
        <v>17</v>
      </c>
      <c r="D129" s="11">
        <v>21</v>
      </c>
      <c r="E129" s="12">
        <v>40.217370000000003</v>
      </c>
      <c r="F129" s="12">
        <v>0.38958809999999999</v>
      </c>
      <c r="G129" s="12">
        <v>22.277200000000001</v>
      </c>
      <c r="H129" s="12">
        <v>0.1138503</v>
      </c>
      <c r="I129" s="12">
        <v>16.263079999999999</v>
      </c>
      <c r="J129" s="12">
        <v>0.31342619999999999</v>
      </c>
      <c r="K129" s="12">
        <v>10.24573</v>
      </c>
      <c r="L129" s="12">
        <v>10.765370000000001</v>
      </c>
      <c r="M129" s="12">
        <v>0.19599839999999999</v>
      </c>
      <c r="N129" s="12">
        <v>100.7816</v>
      </c>
      <c r="O129" s="12">
        <f t="shared" si="8"/>
        <v>0.52896890800995522</v>
      </c>
      <c r="P129" s="12">
        <f t="shared" si="9"/>
        <v>0.28357458804536106</v>
      </c>
      <c r="Q129" s="16">
        <v>0.32610176719755657</v>
      </c>
      <c r="R129" s="16">
        <v>6.6079886909616685E-3</v>
      </c>
      <c r="S129" s="16">
        <v>0.38018913987081637</v>
      </c>
      <c r="T129" s="16">
        <v>0.26843859449267632</v>
      </c>
      <c r="U129" s="16">
        <v>1.8662509747989095E-2</v>
      </c>
    </row>
    <row r="130" spans="1:21" x14ac:dyDescent="0.35">
      <c r="A130" s="11" t="s">
        <v>131</v>
      </c>
      <c r="B130" s="11" t="s">
        <v>16</v>
      </c>
      <c r="C130" s="11" t="s">
        <v>17</v>
      </c>
      <c r="D130" s="11">
        <v>22</v>
      </c>
      <c r="E130" s="12">
        <v>40.119459999999997</v>
      </c>
      <c r="F130" s="12">
        <v>0.37079020000000001</v>
      </c>
      <c r="G130" s="12">
        <v>22.2621</v>
      </c>
      <c r="H130" s="12">
        <v>0.14472869999999999</v>
      </c>
      <c r="I130" s="12">
        <v>16.199179999999998</v>
      </c>
      <c r="J130" s="12">
        <v>0.30757069999999997</v>
      </c>
      <c r="K130" s="12">
        <v>10.154859999999999</v>
      </c>
      <c r="L130" s="12">
        <v>10.68303</v>
      </c>
      <c r="M130" s="12">
        <v>0.19368050000000001</v>
      </c>
      <c r="N130" s="12">
        <v>100.4354</v>
      </c>
      <c r="O130" s="12">
        <f t="shared" si="8"/>
        <v>0.52772996929672233</v>
      </c>
      <c r="P130" s="12">
        <f t="shared" si="9"/>
        <v>0.28337087668279348</v>
      </c>
      <c r="Q130" s="16">
        <v>0.32923991500628436</v>
      </c>
      <c r="R130" s="16">
        <v>6.5093134424097157E-3</v>
      </c>
      <c r="S130" s="16">
        <v>0.37825699690775927</v>
      </c>
      <c r="T130" s="16">
        <v>0.27210328175567877</v>
      </c>
      <c r="U130" s="16">
        <v>1.3890492887867919E-2</v>
      </c>
    </row>
    <row r="131" spans="1:21" x14ac:dyDescent="0.35">
      <c r="A131" s="11" t="s">
        <v>131</v>
      </c>
      <c r="B131" s="11" t="s">
        <v>16</v>
      </c>
      <c r="C131" s="11" t="s">
        <v>17</v>
      </c>
      <c r="D131" s="11">
        <v>23</v>
      </c>
      <c r="E131" s="12">
        <v>40.085880000000003</v>
      </c>
      <c r="F131" s="12">
        <v>0.41061510000000001</v>
      </c>
      <c r="G131" s="12">
        <v>22.09713</v>
      </c>
      <c r="H131" s="12">
        <v>0.14899370000000001</v>
      </c>
      <c r="I131" s="12">
        <v>16.266729999999999</v>
      </c>
      <c r="J131" s="12">
        <v>0.32643899999999998</v>
      </c>
      <c r="K131" s="12">
        <v>10.192769999999999</v>
      </c>
      <c r="L131" s="12">
        <v>10.699540000000001</v>
      </c>
      <c r="M131" s="12">
        <v>0.19568769999999999</v>
      </c>
      <c r="N131" s="12">
        <v>100.4238</v>
      </c>
      <c r="O131" s="12">
        <f t="shared" si="8"/>
        <v>0.52762153824020974</v>
      </c>
      <c r="P131" s="12">
        <f t="shared" si="9"/>
        <v>0.28278193890374304</v>
      </c>
      <c r="Q131" s="16">
        <v>0.32660331483999933</v>
      </c>
      <c r="R131" s="16">
        <v>6.912568724096564E-3</v>
      </c>
      <c r="S131" s="16">
        <v>0.37988526989858773</v>
      </c>
      <c r="T131" s="16">
        <v>0.26634295059418195</v>
      </c>
      <c r="U131" s="16">
        <v>2.02558959431344E-2</v>
      </c>
    </row>
    <row r="132" spans="1:21" x14ac:dyDescent="0.35">
      <c r="A132" s="11" t="s">
        <v>131</v>
      </c>
      <c r="B132" s="11" t="s">
        <v>16</v>
      </c>
      <c r="C132" s="11" t="s">
        <v>17</v>
      </c>
      <c r="D132" s="11">
        <v>24</v>
      </c>
      <c r="E132" s="12">
        <v>39.885640000000002</v>
      </c>
      <c r="F132" s="12">
        <v>0.34272799999999998</v>
      </c>
      <c r="G132" s="12">
        <v>21.98546</v>
      </c>
      <c r="H132" s="12">
        <v>0.1220024</v>
      </c>
      <c r="I132" s="12">
        <v>16.13927</v>
      </c>
      <c r="J132" s="12">
        <v>0.37137140000000002</v>
      </c>
      <c r="K132" s="12">
        <v>10.149559999999999</v>
      </c>
      <c r="L132" s="12">
        <v>10.693860000000001</v>
      </c>
      <c r="M132" s="12">
        <v>0.1867636</v>
      </c>
      <c r="N132" s="12">
        <v>99.876660000000001</v>
      </c>
      <c r="O132" s="12">
        <f t="shared" si="8"/>
        <v>0.52852323524641731</v>
      </c>
      <c r="P132" s="12">
        <f t="shared" si="9"/>
        <v>0.28360450458384778</v>
      </c>
      <c r="Q132" s="16">
        <v>0.32426118107554047</v>
      </c>
      <c r="R132" s="16">
        <v>7.9009115157461784E-3</v>
      </c>
      <c r="S132" s="16">
        <v>0.38004827425025883</v>
      </c>
      <c r="T132" s="16">
        <v>0.26564404826776866</v>
      </c>
      <c r="U132" s="16">
        <v>2.214558489068584E-2</v>
      </c>
    </row>
    <row r="133" spans="1:21" x14ac:dyDescent="0.35">
      <c r="A133" s="11" t="s">
        <v>131</v>
      </c>
      <c r="B133" s="11" t="s">
        <v>16</v>
      </c>
      <c r="C133" s="11" t="s">
        <v>17</v>
      </c>
      <c r="D133" s="11">
        <v>25</v>
      </c>
      <c r="E133" s="12">
        <v>40.414610000000003</v>
      </c>
      <c r="F133" s="12">
        <v>0.46080769999999999</v>
      </c>
      <c r="G133" s="12">
        <v>22.351559999999999</v>
      </c>
      <c r="H133" s="12" t="s">
        <v>96</v>
      </c>
      <c r="I133" s="12">
        <v>16.396730000000002</v>
      </c>
      <c r="J133" s="12">
        <v>0.35826930000000001</v>
      </c>
      <c r="K133" s="12">
        <v>10.44069</v>
      </c>
      <c r="L133" s="12">
        <v>10.74028</v>
      </c>
      <c r="M133" s="12">
        <v>0.158444</v>
      </c>
      <c r="N133" s="12">
        <v>101.3214</v>
      </c>
      <c r="O133" s="12">
        <f t="shared" si="8"/>
        <v>0.53162541738833657</v>
      </c>
      <c r="P133" s="12">
        <f t="shared" si="9"/>
        <v>0.28006642202256266</v>
      </c>
      <c r="Q133" s="16">
        <v>0.32308545260794536</v>
      </c>
      <c r="R133" s="16">
        <v>7.5035989128489494E-3</v>
      </c>
      <c r="S133" s="16">
        <v>0.38486819587623922</v>
      </c>
      <c r="T133" s="16">
        <v>0.26055704231885224</v>
      </c>
      <c r="U133" s="16">
        <v>2.3985710284114278E-2</v>
      </c>
    </row>
    <row r="134" spans="1:21" x14ac:dyDescent="0.35">
      <c r="A134" s="11" t="s">
        <v>72</v>
      </c>
      <c r="B134" s="11" t="s">
        <v>16</v>
      </c>
      <c r="C134" s="11" t="s">
        <v>17</v>
      </c>
      <c r="D134" s="11">
        <v>1</v>
      </c>
      <c r="E134" s="11">
        <v>39.35</v>
      </c>
      <c r="F134" s="11">
        <v>0.24</v>
      </c>
      <c r="G134" s="11">
        <v>22.42</v>
      </c>
      <c r="H134" s="11" t="s">
        <v>96</v>
      </c>
      <c r="I134" s="11">
        <v>17.420000000000002</v>
      </c>
      <c r="J134" s="11">
        <v>0.31</v>
      </c>
      <c r="K134" s="11">
        <v>7.66</v>
      </c>
      <c r="L134" s="11">
        <v>12.54</v>
      </c>
      <c r="M134" s="11">
        <v>0.12</v>
      </c>
      <c r="N134" s="11">
        <v>100.05</v>
      </c>
      <c r="O134" s="12">
        <f t="shared" si="8"/>
        <v>0.43940800968132082</v>
      </c>
      <c r="P134" s="12">
        <f t="shared" si="9"/>
        <v>0.33855041855452822</v>
      </c>
      <c r="Q134" s="16">
        <v>0.36533485266480686</v>
      </c>
      <c r="R134" s="16">
        <v>6.6346521508571224E-3</v>
      </c>
      <c r="S134" s="16">
        <v>0.28854133727049919</v>
      </c>
      <c r="T134" s="16">
        <v>0.33532801006407875</v>
      </c>
      <c r="U134" s="16">
        <v>4.1611478497580743E-3</v>
      </c>
    </row>
    <row r="135" spans="1:21" x14ac:dyDescent="0.35">
      <c r="A135" s="11" t="s">
        <v>72</v>
      </c>
      <c r="B135" s="11" t="s">
        <v>16</v>
      </c>
      <c r="C135" s="11" t="s">
        <v>17</v>
      </c>
      <c r="D135" s="11">
        <v>2</v>
      </c>
      <c r="E135" s="11">
        <v>39.35</v>
      </c>
      <c r="F135" s="11">
        <v>0.22</v>
      </c>
      <c r="G135" s="11">
        <v>22.32</v>
      </c>
      <c r="H135" s="11" t="s">
        <v>96</v>
      </c>
      <c r="I135" s="11">
        <v>17.48</v>
      </c>
      <c r="J135" s="11">
        <v>0.28999999999999998</v>
      </c>
      <c r="K135" s="11">
        <v>7.68</v>
      </c>
      <c r="L135" s="11">
        <v>12.47</v>
      </c>
      <c r="M135" s="11">
        <v>0.14000000000000001</v>
      </c>
      <c r="N135" s="11">
        <v>99.95</v>
      </c>
      <c r="O135" s="12">
        <f t="shared" si="8"/>
        <v>0.43920336146667449</v>
      </c>
      <c r="P135" s="12">
        <f t="shared" si="9"/>
        <v>0.3367619595745765</v>
      </c>
      <c r="Q135" s="16">
        <v>0.36570506061725799</v>
      </c>
      <c r="R135" s="16">
        <v>6.2183698551312849E-3</v>
      </c>
      <c r="S135" s="16">
        <v>0.28984284092602491</v>
      </c>
      <c r="T135" s="16">
        <v>0.33167517449261003</v>
      </c>
      <c r="U135" s="16">
        <v>6.5585541089757679E-3</v>
      </c>
    </row>
    <row r="136" spans="1:21" x14ac:dyDescent="0.35">
      <c r="A136" s="11" t="s">
        <v>72</v>
      </c>
      <c r="B136" s="11" t="s">
        <v>16</v>
      </c>
      <c r="C136" s="11" t="s">
        <v>17</v>
      </c>
      <c r="D136" s="11">
        <v>3</v>
      </c>
      <c r="E136" s="11">
        <v>39.4</v>
      </c>
      <c r="F136" s="11">
        <v>0.22</v>
      </c>
      <c r="G136" s="11">
        <v>22.41</v>
      </c>
      <c r="H136" s="11" t="s">
        <v>96</v>
      </c>
      <c r="I136" s="11">
        <v>17.399999999999999</v>
      </c>
      <c r="J136" s="11">
        <v>0.3</v>
      </c>
      <c r="K136" s="11">
        <v>7.75</v>
      </c>
      <c r="L136" s="11">
        <v>12.42</v>
      </c>
      <c r="M136" s="11">
        <v>0.14000000000000001</v>
      </c>
      <c r="N136" s="11">
        <v>100.04</v>
      </c>
      <c r="O136" s="12">
        <f t="shared" si="8"/>
        <v>0.44257072856736734</v>
      </c>
      <c r="P136" s="12">
        <f t="shared" si="9"/>
        <v>0.33547636187007995</v>
      </c>
      <c r="Q136" s="16">
        <v>0.36512328827192342</v>
      </c>
      <c r="R136" s="16">
        <v>6.4235056912853947E-3</v>
      </c>
      <c r="S136" s="16">
        <v>0.29206221015105549</v>
      </c>
      <c r="T136" s="16">
        <v>0.33229954917429472</v>
      </c>
      <c r="U136" s="16">
        <v>4.0914467114409308E-3</v>
      </c>
    </row>
    <row r="137" spans="1:21" x14ac:dyDescent="0.35">
      <c r="A137" s="11" t="s">
        <v>72</v>
      </c>
      <c r="B137" s="11" t="s">
        <v>16</v>
      </c>
      <c r="C137" s="11" t="s">
        <v>17</v>
      </c>
      <c r="D137" s="11">
        <v>4</v>
      </c>
      <c r="E137" s="11">
        <v>39.020000000000003</v>
      </c>
      <c r="F137" s="11">
        <v>0.21</v>
      </c>
      <c r="G137" s="11">
        <v>21.96</v>
      </c>
      <c r="H137" s="11" t="s">
        <v>96</v>
      </c>
      <c r="I137" s="11">
        <v>17.309999999999999</v>
      </c>
      <c r="J137" s="11">
        <v>0.28000000000000003</v>
      </c>
      <c r="K137" s="11">
        <v>7.53</v>
      </c>
      <c r="L137" s="11">
        <v>12.24</v>
      </c>
      <c r="M137" s="11">
        <v>0.12</v>
      </c>
      <c r="N137" s="11">
        <v>98.67</v>
      </c>
      <c r="O137" s="12">
        <f t="shared" si="8"/>
        <v>0.43675377071306243</v>
      </c>
      <c r="P137" s="12">
        <f t="shared" si="9"/>
        <v>0.33580417154075504</v>
      </c>
      <c r="Q137" s="16">
        <v>0.36893878281620018</v>
      </c>
      <c r="R137" s="16">
        <v>6.0896354701467734E-3</v>
      </c>
      <c r="S137" s="16">
        <v>0.28823787505794496</v>
      </c>
      <c r="T137" s="16">
        <v>0.33257966173459363</v>
      </c>
      <c r="U137" s="16">
        <v>4.1540449211144737E-3</v>
      </c>
    </row>
    <row r="138" spans="1:21" x14ac:dyDescent="0.35">
      <c r="A138" s="11" t="s">
        <v>72</v>
      </c>
      <c r="B138" s="11" t="s">
        <v>16</v>
      </c>
      <c r="C138" s="11" t="s">
        <v>17</v>
      </c>
      <c r="D138" s="11">
        <v>5</v>
      </c>
      <c r="E138" s="11">
        <v>38.53</v>
      </c>
      <c r="F138" s="11">
        <v>0.31</v>
      </c>
      <c r="G138" s="11">
        <v>21.89</v>
      </c>
      <c r="H138" s="11" t="s">
        <v>96</v>
      </c>
      <c r="I138" s="11">
        <v>16.920000000000002</v>
      </c>
      <c r="J138" s="11">
        <v>0.34</v>
      </c>
      <c r="K138" s="11">
        <v>7.6</v>
      </c>
      <c r="L138" s="11">
        <v>12.19</v>
      </c>
      <c r="M138" s="11">
        <v>0.11</v>
      </c>
      <c r="N138" s="11">
        <v>97.91</v>
      </c>
      <c r="O138" s="12">
        <f t="shared" si="8"/>
        <v>0.44465123667794149</v>
      </c>
      <c r="P138" s="12">
        <f t="shared" si="9"/>
        <v>0.33636649082364645</v>
      </c>
      <c r="Q138" s="16">
        <v>0.36260378414853328</v>
      </c>
      <c r="R138" s="16">
        <v>7.4380389951793661E-3</v>
      </c>
      <c r="S138" s="16">
        <v>0.29262803596735021</v>
      </c>
      <c r="T138" s="16">
        <v>0.33303083737665157</v>
      </c>
      <c r="U138" s="16">
        <v>4.2993035122856184E-3</v>
      </c>
    </row>
    <row r="139" spans="1:21" x14ac:dyDescent="0.35">
      <c r="A139" s="11" t="s">
        <v>72</v>
      </c>
      <c r="B139" s="11" t="s">
        <v>16</v>
      </c>
      <c r="C139" s="11" t="s">
        <v>17</v>
      </c>
      <c r="D139" s="11">
        <v>6</v>
      </c>
      <c r="E139" s="11">
        <v>39.83</v>
      </c>
      <c r="F139" s="11">
        <v>0.27</v>
      </c>
      <c r="G139" s="11">
        <v>22.61</v>
      </c>
      <c r="H139" s="11" t="s">
        <v>96</v>
      </c>
      <c r="I139" s="11">
        <v>17.2</v>
      </c>
      <c r="J139" s="11">
        <v>0.27</v>
      </c>
      <c r="K139" s="11">
        <v>7.63</v>
      </c>
      <c r="L139" s="11">
        <v>12.83</v>
      </c>
      <c r="M139" s="11">
        <v>0.14000000000000001</v>
      </c>
      <c r="N139" s="11">
        <v>100.78</v>
      </c>
      <c r="O139" s="12">
        <f t="shared" si="8"/>
        <v>0.4415732558585802</v>
      </c>
      <c r="P139" s="12">
        <f t="shared" si="9"/>
        <v>0.34596021279537564</v>
      </c>
      <c r="Q139" s="16">
        <v>0.36201477231699142</v>
      </c>
      <c r="R139" s="16">
        <v>5.7556099554176062E-3</v>
      </c>
      <c r="S139" s="16">
        <v>0.28626940493221525</v>
      </c>
      <c r="T139" s="16">
        <v>0.34596021279537559</v>
      </c>
      <c r="U139" s="16">
        <v>0</v>
      </c>
    </row>
    <row r="140" spans="1:21" x14ac:dyDescent="0.35">
      <c r="A140" s="11" t="s">
        <v>72</v>
      </c>
      <c r="B140" s="11" t="s">
        <v>16</v>
      </c>
      <c r="C140" s="11" t="s">
        <v>17</v>
      </c>
      <c r="D140" s="11">
        <v>7</v>
      </c>
      <c r="E140" s="11">
        <v>39.51</v>
      </c>
      <c r="F140" s="11">
        <v>0.28999999999999998</v>
      </c>
      <c r="G140" s="11">
        <v>22.48</v>
      </c>
      <c r="H140" s="11" t="s">
        <v>96</v>
      </c>
      <c r="I140" s="11">
        <v>17.16</v>
      </c>
      <c r="J140" s="11">
        <v>0.31</v>
      </c>
      <c r="K140" s="11">
        <v>7.67</v>
      </c>
      <c r="L140" s="11">
        <v>12.73</v>
      </c>
      <c r="M140" s="11">
        <v>7.0000000000000007E-2</v>
      </c>
      <c r="N140" s="11">
        <v>100.22</v>
      </c>
      <c r="O140" s="12">
        <f t="shared" si="8"/>
        <v>0.4434375376739183</v>
      </c>
      <c r="P140" s="12">
        <f t="shared" si="9"/>
        <v>0.34367095111845963</v>
      </c>
      <c r="Q140" s="16">
        <v>0.36144529814489496</v>
      </c>
      <c r="R140" s="16">
        <v>6.6177500264731027E-3</v>
      </c>
      <c r="S140" s="16">
        <v>0.28818198926998173</v>
      </c>
      <c r="T140" s="16">
        <v>0.34338811377812756</v>
      </c>
      <c r="U140" s="16">
        <v>3.6684878052269804E-4</v>
      </c>
    </row>
    <row r="141" spans="1:21" x14ac:dyDescent="0.35">
      <c r="A141" s="11" t="s">
        <v>72</v>
      </c>
      <c r="B141" s="11" t="s">
        <v>16</v>
      </c>
      <c r="C141" s="11" t="s">
        <v>17</v>
      </c>
      <c r="D141" s="11">
        <v>8</v>
      </c>
      <c r="E141" s="11">
        <v>39.35</v>
      </c>
      <c r="F141" s="11">
        <v>0.26</v>
      </c>
      <c r="G141" s="11">
        <v>22.42</v>
      </c>
      <c r="H141" s="11" t="s">
        <v>96</v>
      </c>
      <c r="I141" s="11">
        <v>17.04</v>
      </c>
      <c r="J141" s="11">
        <v>0.32</v>
      </c>
      <c r="K141" s="11">
        <v>7.61</v>
      </c>
      <c r="L141" s="11">
        <v>12.93</v>
      </c>
      <c r="M141" s="11">
        <v>0.09</v>
      </c>
      <c r="N141" s="11">
        <v>100.02</v>
      </c>
      <c r="O141" s="12">
        <f t="shared" si="8"/>
        <v>0.44323125393882035</v>
      </c>
      <c r="P141" s="12">
        <f t="shared" si="9"/>
        <v>0.34878073691381395</v>
      </c>
      <c r="Q141" s="16">
        <v>0.35700773773187577</v>
      </c>
      <c r="R141" s="16">
        <v>6.8426950454695155E-3</v>
      </c>
      <c r="S141" s="16">
        <v>0.28640768717991261</v>
      </c>
      <c r="T141" s="16">
        <v>0.34560638933406762</v>
      </c>
      <c r="U141" s="16">
        <v>4.1354907086745222E-3</v>
      </c>
    </row>
    <row r="142" spans="1:21" x14ac:dyDescent="0.35">
      <c r="A142" s="11" t="s">
        <v>72</v>
      </c>
      <c r="B142" s="11" t="s">
        <v>16</v>
      </c>
      <c r="C142" s="11" t="s">
        <v>17</v>
      </c>
      <c r="D142" s="11">
        <v>9</v>
      </c>
      <c r="E142" s="11">
        <v>38.97</v>
      </c>
      <c r="F142" s="11">
        <v>0.25</v>
      </c>
      <c r="G142" s="11">
        <v>22.22</v>
      </c>
      <c r="H142" s="11" t="s">
        <v>96</v>
      </c>
      <c r="I142" s="11">
        <v>16.93</v>
      </c>
      <c r="J142" s="11">
        <v>0.3</v>
      </c>
      <c r="K142" s="11">
        <v>7.55</v>
      </c>
      <c r="L142" s="11">
        <v>12.9</v>
      </c>
      <c r="M142" s="11">
        <v>0.08</v>
      </c>
      <c r="N142" s="11">
        <v>99.2</v>
      </c>
      <c r="O142" s="12">
        <f t="shared" si="8"/>
        <v>0.44287610054411197</v>
      </c>
      <c r="P142" s="12">
        <f t="shared" si="9"/>
        <v>0.35000281215712181</v>
      </c>
      <c r="Q142" s="16">
        <v>0.35566869070996393</v>
      </c>
      <c r="R142" s="16">
        <v>6.4635416762357026E-3</v>
      </c>
      <c r="S142" s="16">
        <v>0.28629848948201753</v>
      </c>
      <c r="T142" s="16">
        <v>0.34485281079631019</v>
      </c>
      <c r="U142" s="16">
        <v>6.7164673354726864E-3</v>
      </c>
    </row>
    <row r="143" spans="1:21" x14ac:dyDescent="0.35">
      <c r="A143" s="11" t="s">
        <v>67</v>
      </c>
      <c r="B143" s="11" t="s">
        <v>16</v>
      </c>
      <c r="C143" s="11" t="s">
        <v>17</v>
      </c>
      <c r="D143" s="11">
        <v>36</v>
      </c>
      <c r="E143" s="12">
        <v>40.414999999999999</v>
      </c>
      <c r="F143" s="12">
        <v>0.39200000000000002</v>
      </c>
      <c r="G143" s="12">
        <v>22.010999999999999</v>
      </c>
      <c r="H143" s="12">
        <v>3.5000000000000003E-2</v>
      </c>
      <c r="I143" s="12">
        <v>16.471</v>
      </c>
      <c r="J143" s="12">
        <v>0.32600000000000001</v>
      </c>
      <c r="K143" s="12">
        <v>8.3130000000000006</v>
      </c>
      <c r="L143" s="12">
        <v>12.292</v>
      </c>
      <c r="M143" s="12">
        <v>5.7000000000000002E-2</v>
      </c>
      <c r="N143" s="12">
        <v>100.312</v>
      </c>
      <c r="O143" s="12">
        <f t="shared" si="8"/>
        <v>0.47358993250327824</v>
      </c>
      <c r="P143" s="12">
        <f t="shared" si="9"/>
        <v>0.33246092555092721</v>
      </c>
      <c r="Q143" s="16">
        <v>0.34028803710721417</v>
      </c>
      <c r="R143" s="16">
        <v>7.0499756808376614E-3</v>
      </c>
      <c r="S143" s="16">
        <v>0.31641029500444773</v>
      </c>
      <c r="T143" s="16">
        <v>0.31914059269132766</v>
      </c>
      <c r="U143" s="16">
        <v>1.7111099516172758E-2</v>
      </c>
    </row>
    <row r="144" spans="1:21" x14ac:dyDescent="0.35">
      <c r="A144" s="11" t="s">
        <v>67</v>
      </c>
      <c r="B144" s="11" t="s">
        <v>16</v>
      </c>
      <c r="C144" s="11" t="s">
        <v>17</v>
      </c>
      <c r="D144" s="11">
        <v>35</v>
      </c>
      <c r="E144" s="12">
        <v>40.281999999999996</v>
      </c>
      <c r="F144" s="12">
        <v>0.376</v>
      </c>
      <c r="G144" s="12">
        <v>22.068999999999999</v>
      </c>
      <c r="H144" s="12">
        <v>8.9999999999999993E-3</v>
      </c>
      <c r="I144" s="12">
        <v>16.518999999999998</v>
      </c>
      <c r="J144" s="12">
        <v>0.40200000000000002</v>
      </c>
      <c r="K144" s="12">
        <v>8.3379999999999992</v>
      </c>
      <c r="L144" s="12">
        <v>12.497999999999999</v>
      </c>
      <c r="M144" s="12">
        <v>7.3999999999999996E-2</v>
      </c>
      <c r="N144" s="12">
        <v>100.578</v>
      </c>
      <c r="O144" s="12">
        <f t="shared" si="8"/>
        <v>0.47361308033212474</v>
      </c>
      <c r="P144" s="12">
        <f t="shared" si="9"/>
        <v>0.33496735365308772</v>
      </c>
      <c r="Q144" s="16">
        <v>0.33834725599599547</v>
      </c>
      <c r="R144" s="16">
        <v>8.6116677225196933E-3</v>
      </c>
      <c r="S144" s="16">
        <v>0.31437348424298106</v>
      </c>
      <c r="T144" s="16">
        <v>0.32209010501342034</v>
      </c>
      <c r="U144" s="16">
        <v>1.6577487025083496E-2</v>
      </c>
    </row>
    <row r="145" spans="1:21" x14ac:dyDescent="0.35">
      <c r="A145" s="11" t="s">
        <v>67</v>
      </c>
      <c r="B145" s="11" t="s">
        <v>16</v>
      </c>
      <c r="C145" s="11" t="s">
        <v>17</v>
      </c>
      <c r="D145" s="11">
        <v>34</v>
      </c>
      <c r="E145" s="12">
        <v>40.308</v>
      </c>
      <c r="F145" s="12">
        <v>0.40699999999999997</v>
      </c>
      <c r="G145" s="12">
        <v>22.094999999999999</v>
      </c>
      <c r="H145" s="12">
        <v>0.04</v>
      </c>
      <c r="I145" s="12">
        <v>16.725999999999999</v>
      </c>
      <c r="J145" s="12">
        <v>0.47</v>
      </c>
      <c r="K145" s="12">
        <v>8.32</v>
      </c>
      <c r="L145" s="12">
        <v>12.461</v>
      </c>
      <c r="M145" s="12">
        <v>8.2000000000000003E-2</v>
      </c>
      <c r="N145" s="12">
        <v>100.92700000000001</v>
      </c>
      <c r="O145" s="12">
        <f t="shared" si="8"/>
        <v>0.46997115355203367</v>
      </c>
      <c r="P145" s="12">
        <f t="shared" si="9"/>
        <v>0.33260923412246907</v>
      </c>
      <c r="Q145" s="16">
        <v>0.34166178670901604</v>
      </c>
      <c r="R145" s="16">
        <v>1.0021332047693163E-2</v>
      </c>
      <c r="S145" s="16">
        <v>0.31222935148626613</v>
      </c>
      <c r="T145" s="16">
        <v>0.32039389054364115</v>
      </c>
      <c r="U145" s="16">
        <v>1.5693639213383466E-2</v>
      </c>
    </row>
    <row r="146" spans="1:21" x14ac:dyDescent="0.35">
      <c r="A146" s="11" t="s">
        <v>67</v>
      </c>
      <c r="B146" s="11" t="s">
        <v>16</v>
      </c>
      <c r="C146" s="11" t="s">
        <v>17</v>
      </c>
      <c r="D146" s="11">
        <v>33</v>
      </c>
      <c r="E146" s="12">
        <v>40.222999999999999</v>
      </c>
      <c r="F146" s="12">
        <v>0.40899999999999997</v>
      </c>
      <c r="G146" s="12">
        <v>21.594000000000001</v>
      </c>
      <c r="H146" s="12">
        <v>4.3999999999999997E-2</v>
      </c>
      <c r="I146" s="12">
        <v>16.766999999999999</v>
      </c>
      <c r="J146" s="12">
        <v>0.44</v>
      </c>
      <c r="K146" s="12">
        <v>8.3019999999999996</v>
      </c>
      <c r="L146" s="12">
        <v>12.617000000000001</v>
      </c>
      <c r="M146" s="12">
        <v>9.1999999999999998E-2</v>
      </c>
      <c r="N146" s="12">
        <v>100.488</v>
      </c>
      <c r="O146" s="12">
        <f t="shared" si="8"/>
        <v>0.46882195567998741</v>
      </c>
      <c r="P146" s="12">
        <f t="shared" si="9"/>
        <v>0.33552616628578052</v>
      </c>
      <c r="Q146" s="16">
        <v>0.33326362083633865</v>
      </c>
      <c r="R146" s="16">
        <v>9.4597902656415878E-3</v>
      </c>
      <c r="S146" s="16">
        <v>0.31414804877881281</v>
      </c>
      <c r="T146" s="16">
        <v>0.30912576982451878</v>
      </c>
      <c r="U146" s="16">
        <v>3.4002770294688227E-2</v>
      </c>
    </row>
    <row r="147" spans="1:21" x14ac:dyDescent="0.35">
      <c r="A147" s="11" t="s">
        <v>67</v>
      </c>
      <c r="B147" s="11" t="s">
        <v>16</v>
      </c>
      <c r="C147" s="11" t="s">
        <v>17</v>
      </c>
      <c r="D147" s="11">
        <v>32</v>
      </c>
      <c r="E147" s="12">
        <v>40.134</v>
      </c>
      <c r="F147" s="12">
        <v>0.42099999999999999</v>
      </c>
      <c r="G147" s="12">
        <v>21.885000000000002</v>
      </c>
      <c r="H147" s="12">
        <v>3.3000000000000002E-2</v>
      </c>
      <c r="I147" s="12">
        <v>16.443000000000001</v>
      </c>
      <c r="J147" s="12">
        <v>0.41599999999999998</v>
      </c>
      <c r="K147" s="12">
        <v>8.2620000000000005</v>
      </c>
      <c r="L147" s="12">
        <v>12.606</v>
      </c>
      <c r="M147" s="12">
        <v>0.12</v>
      </c>
      <c r="N147" s="12">
        <v>100.34099999999999</v>
      </c>
      <c r="O147" s="12">
        <f t="shared" si="8"/>
        <v>0.47248005502542173</v>
      </c>
      <c r="P147" s="12">
        <f t="shared" si="9"/>
        <v>0.33827899059253885</v>
      </c>
      <c r="Q147" s="16">
        <v>0.33577084406833035</v>
      </c>
      <c r="R147" s="16">
        <v>8.9413991318521759E-3</v>
      </c>
      <c r="S147" s="16">
        <v>0.31255046399675385</v>
      </c>
      <c r="T147" s="16">
        <v>0.32295912974735375</v>
      </c>
      <c r="U147" s="16">
        <v>1.9778163055709889E-2</v>
      </c>
    </row>
    <row r="148" spans="1:21" x14ac:dyDescent="0.35">
      <c r="A148" s="11" t="s">
        <v>67</v>
      </c>
      <c r="B148" s="11" t="s">
        <v>16</v>
      </c>
      <c r="C148" s="11" t="s">
        <v>17</v>
      </c>
      <c r="D148" s="11">
        <v>31</v>
      </c>
      <c r="E148" s="12">
        <v>40.298999999999999</v>
      </c>
      <c r="F148" s="12">
        <v>0.435</v>
      </c>
      <c r="G148" s="12">
        <v>21.824000000000002</v>
      </c>
      <c r="H148" s="12">
        <v>0.02</v>
      </c>
      <c r="I148" s="12">
        <v>16.911000000000001</v>
      </c>
      <c r="J148" s="12">
        <v>0.434</v>
      </c>
      <c r="K148" s="12">
        <v>8.4250000000000007</v>
      </c>
      <c r="L148" s="12">
        <v>12.526</v>
      </c>
      <c r="M148" s="12">
        <v>8.6999999999999994E-2</v>
      </c>
      <c r="N148" s="12">
        <v>100.961</v>
      </c>
      <c r="O148" s="12">
        <f t="shared" si="8"/>
        <v>0.47035511104067645</v>
      </c>
      <c r="P148" s="12">
        <f t="shared" si="9"/>
        <v>0.33145088089103258</v>
      </c>
      <c r="Q148" s="16">
        <v>0.33724057919579414</v>
      </c>
      <c r="R148" s="16">
        <v>9.2466988887497919E-3</v>
      </c>
      <c r="S148" s="16">
        <v>0.31592915199607979</v>
      </c>
      <c r="T148" s="16">
        <v>0.30981693561108392</v>
      </c>
      <c r="U148" s="16">
        <v>2.7766634308292321E-2</v>
      </c>
    </row>
    <row r="149" spans="1:21" x14ac:dyDescent="0.35">
      <c r="A149" s="11" t="s">
        <v>67</v>
      </c>
      <c r="B149" s="11" t="s">
        <v>16</v>
      </c>
      <c r="C149" s="11" t="s">
        <v>17</v>
      </c>
      <c r="D149" s="11">
        <v>30</v>
      </c>
      <c r="E149" s="12">
        <v>40.436999999999998</v>
      </c>
      <c r="F149" s="12">
        <v>0.42699999999999999</v>
      </c>
      <c r="G149" s="12">
        <v>21.88</v>
      </c>
      <c r="H149" s="12" t="s">
        <v>96</v>
      </c>
      <c r="I149" s="12">
        <v>16.434999999999999</v>
      </c>
      <c r="J149" s="12">
        <v>0.42199999999999999</v>
      </c>
      <c r="K149" s="12">
        <v>8.3350000000000009</v>
      </c>
      <c r="L149" s="12">
        <v>12.593999999999999</v>
      </c>
      <c r="M149" s="12">
        <v>7.4999999999999997E-2</v>
      </c>
      <c r="N149" s="12">
        <v>100.605</v>
      </c>
      <c r="O149" s="12">
        <f t="shared" si="8"/>
        <v>0.47479446758707827</v>
      </c>
      <c r="P149" s="12">
        <f t="shared" si="9"/>
        <v>0.33716014249836124</v>
      </c>
      <c r="Q149" s="16">
        <v>0.3323954373427867</v>
      </c>
      <c r="R149" s="16">
        <v>9.0813953051636521E-3</v>
      </c>
      <c r="S149" s="16">
        <v>0.31569560807871189</v>
      </c>
      <c r="T149" s="16">
        <v>0.31760202360272954</v>
      </c>
      <c r="U149" s="16">
        <v>2.5225535670608267E-2</v>
      </c>
    </row>
    <row r="150" spans="1:21" x14ac:dyDescent="0.35">
      <c r="A150" s="11" t="s">
        <v>67</v>
      </c>
      <c r="B150" s="11" t="s">
        <v>16</v>
      </c>
      <c r="C150" s="11" t="s">
        <v>17</v>
      </c>
      <c r="D150" s="11">
        <v>37</v>
      </c>
      <c r="E150" s="12">
        <v>40.392000000000003</v>
      </c>
      <c r="F150" s="12">
        <v>0.33900000000000002</v>
      </c>
      <c r="G150" s="12">
        <v>22.088999999999999</v>
      </c>
      <c r="H150" s="12">
        <v>4.3999999999999997E-2</v>
      </c>
      <c r="I150" s="12">
        <v>16.300999999999998</v>
      </c>
      <c r="J150" s="12">
        <v>0.42299999999999999</v>
      </c>
      <c r="K150" s="12">
        <v>8.641</v>
      </c>
      <c r="L150" s="12">
        <v>11.961</v>
      </c>
      <c r="M150" s="12">
        <v>4.7E-2</v>
      </c>
      <c r="N150" s="12">
        <v>100.241</v>
      </c>
      <c r="O150" s="12">
        <f t="shared" si="8"/>
        <v>0.48583726117604098</v>
      </c>
      <c r="P150" s="12">
        <f t="shared" si="9"/>
        <v>0.32290255942895463</v>
      </c>
      <c r="Q150" s="16">
        <v>0.336842627151416</v>
      </c>
      <c r="R150" s="16">
        <v>9.1190378265640134E-3</v>
      </c>
      <c r="S150" s="16">
        <v>0.32786530471705588</v>
      </c>
      <c r="T150" s="16">
        <v>0.31097349629696708</v>
      </c>
      <c r="U150" s="16">
        <v>1.5199534007997003E-2</v>
      </c>
    </row>
    <row r="151" spans="1:21" x14ac:dyDescent="0.35">
      <c r="A151" s="11" t="s">
        <v>67</v>
      </c>
      <c r="B151" s="11" t="s">
        <v>16</v>
      </c>
      <c r="C151" s="11" t="s">
        <v>17</v>
      </c>
      <c r="D151" s="11">
        <v>38</v>
      </c>
      <c r="E151" s="12">
        <v>40.302999999999997</v>
      </c>
      <c r="F151" s="12">
        <v>0.35499999999999998</v>
      </c>
      <c r="G151" s="12">
        <v>22.111000000000001</v>
      </c>
      <c r="H151" s="12" t="s">
        <v>96</v>
      </c>
      <c r="I151" s="12">
        <v>16.738</v>
      </c>
      <c r="J151" s="12">
        <v>0.441</v>
      </c>
      <c r="K151" s="12">
        <v>8.4879999999999995</v>
      </c>
      <c r="L151" s="12">
        <v>12.051</v>
      </c>
      <c r="M151" s="12">
        <v>9.6000000000000002E-2</v>
      </c>
      <c r="N151" s="12">
        <v>100.583</v>
      </c>
      <c r="O151" s="12">
        <f t="shared" si="8"/>
        <v>0.47477489464647588</v>
      </c>
      <c r="P151" s="12">
        <f t="shared" si="9"/>
        <v>0.32330344976390485</v>
      </c>
      <c r="Q151" s="16">
        <v>0.34363124588476968</v>
      </c>
      <c r="R151" s="16">
        <v>9.4519908371119392E-3</v>
      </c>
      <c r="S151" s="16">
        <v>0.32019377154451695</v>
      </c>
      <c r="T151" s="16">
        <v>0.31085035509120917</v>
      </c>
      <c r="U151" s="16">
        <v>1.5872636642392256E-2</v>
      </c>
    </row>
    <row r="152" spans="1:21" x14ac:dyDescent="0.35">
      <c r="A152" s="11" t="s">
        <v>67</v>
      </c>
      <c r="B152" s="11" t="s">
        <v>16</v>
      </c>
      <c r="C152" s="11" t="s">
        <v>17</v>
      </c>
      <c r="D152" s="11">
        <v>39</v>
      </c>
      <c r="E152" s="12">
        <v>40.090000000000003</v>
      </c>
      <c r="F152" s="12">
        <v>0.38400000000000001</v>
      </c>
      <c r="G152" s="12">
        <v>22.071999999999999</v>
      </c>
      <c r="H152" s="12">
        <v>2.8000000000000001E-2</v>
      </c>
      <c r="I152" s="12">
        <v>16.388999999999999</v>
      </c>
      <c r="J152" s="12">
        <v>0.42</v>
      </c>
      <c r="K152" s="12">
        <v>8.3320000000000007</v>
      </c>
      <c r="L152" s="12">
        <v>12.153</v>
      </c>
      <c r="M152" s="12">
        <v>3.7999999999999999E-2</v>
      </c>
      <c r="N152" s="12">
        <v>99.924000000000007</v>
      </c>
      <c r="O152" s="12">
        <f t="shared" si="8"/>
        <v>0.47540366187172162</v>
      </c>
      <c r="P152" s="12">
        <f t="shared" si="9"/>
        <v>0.32961302257985625</v>
      </c>
      <c r="Q152" s="16">
        <v>0.34270612804232381</v>
      </c>
      <c r="R152" s="16">
        <v>9.0638755062441984E-3</v>
      </c>
      <c r="S152" s="16">
        <v>0.31647303282667377</v>
      </c>
      <c r="T152" s="16">
        <v>0.32199583688494487</v>
      </c>
      <c r="U152" s="16">
        <v>9.7611267398133358E-3</v>
      </c>
    </row>
    <row r="153" spans="1:21" x14ac:dyDescent="0.35">
      <c r="A153" s="11" t="s">
        <v>67</v>
      </c>
      <c r="B153" s="11" t="s">
        <v>16</v>
      </c>
      <c r="C153" s="11" t="s">
        <v>17</v>
      </c>
      <c r="D153" s="11">
        <v>40</v>
      </c>
      <c r="E153" s="12">
        <v>40.463999999999999</v>
      </c>
      <c r="F153" s="12">
        <v>0.39600000000000002</v>
      </c>
      <c r="G153" s="12">
        <v>21.975999999999999</v>
      </c>
      <c r="H153" s="12">
        <v>0.05</v>
      </c>
      <c r="I153" s="12">
        <v>16.824000000000002</v>
      </c>
      <c r="J153" s="12">
        <v>0.41199999999999998</v>
      </c>
      <c r="K153" s="12">
        <v>8.5749999999999993</v>
      </c>
      <c r="L153" s="12">
        <v>12.061</v>
      </c>
      <c r="M153" s="12">
        <v>7.0000000000000007E-2</v>
      </c>
      <c r="N153" s="12">
        <v>100.858</v>
      </c>
      <c r="O153" s="12">
        <f t="shared" si="8"/>
        <v>0.47604001024317666</v>
      </c>
      <c r="P153" s="12">
        <f t="shared" si="9"/>
        <v>0.32205752290353212</v>
      </c>
      <c r="Q153" s="16">
        <v>0.34110521427293555</v>
      </c>
      <c r="R153" s="16">
        <v>8.8250010771634083E-3</v>
      </c>
      <c r="S153" s="16">
        <v>0.32327676095777619</v>
      </c>
      <c r="T153" s="16">
        <v>0.3047270071308435</v>
      </c>
      <c r="U153" s="16">
        <v>2.2066016561281338E-2</v>
      </c>
    </row>
    <row r="154" spans="1:21" x14ac:dyDescent="0.35">
      <c r="A154" s="11" t="s">
        <v>67</v>
      </c>
      <c r="B154" s="11" t="s">
        <v>16</v>
      </c>
      <c r="C154" s="11" t="s">
        <v>17</v>
      </c>
      <c r="D154" s="11">
        <v>41</v>
      </c>
      <c r="E154" s="12">
        <v>40.170999999999999</v>
      </c>
      <c r="F154" s="12">
        <v>0.40100000000000002</v>
      </c>
      <c r="G154" s="12">
        <v>22.048999999999999</v>
      </c>
      <c r="H154" s="12" t="s">
        <v>96</v>
      </c>
      <c r="I154" s="12">
        <v>16.492000000000001</v>
      </c>
      <c r="J154" s="12">
        <v>0.42599999999999999</v>
      </c>
      <c r="K154" s="12">
        <v>8.59</v>
      </c>
      <c r="L154" s="12">
        <v>12.007999999999999</v>
      </c>
      <c r="M154" s="12">
        <v>7.9000000000000001E-2</v>
      </c>
      <c r="N154" s="12">
        <v>100.22</v>
      </c>
      <c r="O154" s="12">
        <f t="shared" si="8"/>
        <v>0.48144985462566126</v>
      </c>
      <c r="P154" s="12">
        <f t="shared" si="9"/>
        <v>0.32305945228926924</v>
      </c>
      <c r="Q154" s="16">
        <v>0.34005071302041401</v>
      </c>
      <c r="R154" s="16">
        <v>9.1474057228481693E-3</v>
      </c>
      <c r="S154" s="16">
        <v>0.32464170696439648</v>
      </c>
      <c r="T154" s="16">
        <v>0.31175654771825612</v>
      </c>
      <c r="U154" s="16">
        <v>1.4403626574085188E-2</v>
      </c>
    </row>
    <row r="155" spans="1:21" x14ac:dyDescent="0.35">
      <c r="A155" s="11" t="s">
        <v>67</v>
      </c>
      <c r="B155" s="11" t="s">
        <v>16</v>
      </c>
      <c r="C155" s="11" t="s">
        <v>17</v>
      </c>
      <c r="D155" s="11">
        <v>42</v>
      </c>
      <c r="E155" s="12">
        <v>39.997</v>
      </c>
      <c r="F155" s="12">
        <v>0.36799999999999999</v>
      </c>
      <c r="G155" s="12">
        <v>22.195</v>
      </c>
      <c r="H155" s="12">
        <v>0.05</v>
      </c>
      <c r="I155" s="12">
        <v>16.786000000000001</v>
      </c>
      <c r="J155" s="12">
        <v>0.43</v>
      </c>
      <c r="K155" s="12">
        <v>8.6329999999999991</v>
      </c>
      <c r="L155" s="12">
        <v>11.86</v>
      </c>
      <c r="M155" s="12">
        <v>4.7E-2</v>
      </c>
      <c r="N155" s="12">
        <v>100.366</v>
      </c>
      <c r="O155" s="12">
        <f t="shared" si="8"/>
        <v>0.47828588868078892</v>
      </c>
      <c r="P155" s="12">
        <f t="shared" si="9"/>
        <v>0.31784230230700411</v>
      </c>
      <c r="Q155" s="16">
        <v>0.34811052622360689</v>
      </c>
      <c r="R155" s="16">
        <v>9.1525548231809611E-3</v>
      </c>
      <c r="S155" s="16">
        <v>0.32341371316736867</v>
      </c>
      <c r="T155" s="16">
        <v>0.31233112350652881</v>
      </c>
      <c r="U155" s="16">
        <v>6.9920822793148258E-3</v>
      </c>
    </row>
    <row r="156" spans="1:21" x14ac:dyDescent="0.35">
      <c r="A156" s="11" t="s">
        <v>132</v>
      </c>
      <c r="B156" s="11" t="s">
        <v>16</v>
      </c>
      <c r="C156" s="11" t="s">
        <v>17</v>
      </c>
      <c r="D156" s="11">
        <v>7</v>
      </c>
      <c r="E156" s="12">
        <v>40.15</v>
      </c>
      <c r="F156" s="12">
        <v>0.16</v>
      </c>
      <c r="G156" s="12">
        <v>22.64</v>
      </c>
      <c r="H156" s="11" t="s">
        <v>96</v>
      </c>
      <c r="I156" s="12">
        <v>18.25</v>
      </c>
      <c r="J156" s="12">
        <v>0.39</v>
      </c>
      <c r="K156" s="12">
        <v>11.98</v>
      </c>
      <c r="L156" s="12">
        <v>6.73</v>
      </c>
      <c r="M156" s="12">
        <v>0.16</v>
      </c>
      <c r="N156" s="12">
        <v>100.47</v>
      </c>
      <c r="O156" s="12">
        <f t="shared" si="8"/>
        <v>0.53919828253198532</v>
      </c>
      <c r="P156" s="12">
        <f t="shared" si="9"/>
        <v>0.1773283107112692</v>
      </c>
      <c r="Q156" s="73">
        <v>0.3696697129297376</v>
      </c>
      <c r="R156" s="73">
        <v>8.1974696282325656E-3</v>
      </c>
      <c r="S156" s="73">
        <v>0.44319498109319505</v>
      </c>
      <c r="T156" s="73">
        <v>0.1653167640939128</v>
      </c>
      <c r="U156" s="73">
        <v>1.3621072254922076E-2</v>
      </c>
    </row>
    <row r="157" spans="1:21" x14ac:dyDescent="0.35">
      <c r="A157" s="11" t="s">
        <v>132</v>
      </c>
      <c r="B157" s="11" t="s">
        <v>16</v>
      </c>
      <c r="C157" s="11" t="s">
        <v>17</v>
      </c>
      <c r="D157" s="11">
        <v>8</v>
      </c>
      <c r="E157" s="12">
        <v>39.97</v>
      </c>
      <c r="F157" s="12">
        <v>0.19</v>
      </c>
      <c r="G157" s="12">
        <v>22.33</v>
      </c>
      <c r="H157" s="11" t="s">
        <v>96</v>
      </c>
      <c r="I157" s="12">
        <v>18.489999999999998</v>
      </c>
      <c r="J157" s="12">
        <v>0.41</v>
      </c>
      <c r="K157" s="12">
        <v>11.97</v>
      </c>
      <c r="L157" s="12">
        <v>6.45</v>
      </c>
      <c r="M157" s="12">
        <v>0.19</v>
      </c>
      <c r="N157" s="12">
        <v>99.98</v>
      </c>
      <c r="O157" s="12">
        <f t="shared" si="8"/>
        <v>0.53574280328551815</v>
      </c>
      <c r="P157" s="12">
        <f t="shared" si="9"/>
        <v>0.17035806307367435</v>
      </c>
      <c r="Q157" s="73">
        <v>0.3729003775306568</v>
      </c>
      <c r="R157" s="73">
        <v>8.6754524525363905E-3</v>
      </c>
      <c r="S157" s="73">
        <v>0.44578477714195358</v>
      </c>
      <c r="T157" s="73">
        <v>0.15254305818898248</v>
      </c>
      <c r="U157" s="73">
        <v>2.0096334685870805E-2</v>
      </c>
    </row>
    <row r="158" spans="1:21" x14ac:dyDescent="0.35">
      <c r="A158" s="11" t="s">
        <v>132</v>
      </c>
      <c r="B158" s="11" t="s">
        <v>16</v>
      </c>
      <c r="C158" s="11" t="s">
        <v>17</v>
      </c>
      <c r="D158" s="11">
        <v>9</v>
      </c>
      <c r="E158" s="12">
        <v>39.950000000000003</v>
      </c>
      <c r="F158" s="12">
        <v>0.2</v>
      </c>
      <c r="G158" s="12">
        <v>22.52</v>
      </c>
      <c r="H158" s="11" t="s">
        <v>96</v>
      </c>
      <c r="I158" s="12">
        <v>18.54</v>
      </c>
      <c r="J158" s="12">
        <v>0.36</v>
      </c>
      <c r="K158" s="12">
        <v>11.99</v>
      </c>
      <c r="L158" s="12">
        <v>6.58</v>
      </c>
      <c r="M158" s="12">
        <v>0.13</v>
      </c>
      <c r="N158" s="12">
        <v>100.26</v>
      </c>
      <c r="O158" s="12">
        <f t="shared" ref="O158:O193" si="10">(K158/(15.9994+24.305))/((K158/(15.9994+24.305))+((I158)/(15.9994+55.845)))</f>
        <v>0.53548634477500601</v>
      </c>
      <c r="P158" s="12">
        <f t="shared" ref="P158:P193" si="11">(L158/56.0794)/((L158/56.0794)+(J158/70.9374)+(K158/40.3044)+(I158/71.8464))</f>
        <v>0.17307245827510487</v>
      </c>
      <c r="Q158" s="73">
        <v>0.3730838536802657</v>
      </c>
      <c r="R158" s="73">
        <v>7.5769833421632099E-3</v>
      </c>
      <c r="S158" s="73">
        <v>0.44415629439514315</v>
      </c>
      <c r="T158" s="73">
        <v>0.15688373987558502</v>
      </c>
      <c r="U158" s="73">
        <v>1.8299128706842804E-2</v>
      </c>
    </row>
    <row r="159" spans="1:21" x14ac:dyDescent="0.35">
      <c r="A159" s="11" t="s">
        <v>132</v>
      </c>
      <c r="B159" s="11" t="s">
        <v>16</v>
      </c>
      <c r="C159" s="11" t="s">
        <v>17</v>
      </c>
      <c r="D159" s="11">
        <v>10</v>
      </c>
      <c r="E159" s="12">
        <v>39.82</v>
      </c>
      <c r="F159" s="12">
        <v>0.2</v>
      </c>
      <c r="G159" s="12">
        <v>22.45</v>
      </c>
      <c r="H159" s="11" t="s">
        <v>96</v>
      </c>
      <c r="I159" s="12">
        <v>18.420000000000002</v>
      </c>
      <c r="J159" s="12">
        <v>0.31</v>
      </c>
      <c r="K159" s="12">
        <v>11.83</v>
      </c>
      <c r="L159" s="12">
        <v>6.8</v>
      </c>
      <c r="M159" s="12">
        <v>0.18</v>
      </c>
      <c r="N159" s="12">
        <v>100.01</v>
      </c>
      <c r="O159" s="12">
        <f t="shared" si="10"/>
        <v>0.53375947630834197</v>
      </c>
      <c r="P159" s="12">
        <f t="shared" si="11"/>
        <v>0.17950031334703184</v>
      </c>
      <c r="Q159" s="73">
        <v>0.37169422436574157</v>
      </c>
      <c r="R159" s="73">
        <v>6.5508133070124753E-3</v>
      </c>
      <c r="S159" s="73">
        <v>0.43998825100325023</v>
      </c>
      <c r="T159" s="73">
        <v>0.16281875226933426</v>
      </c>
      <c r="U159" s="73">
        <v>1.8947959054661422E-2</v>
      </c>
    </row>
    <row r="160" spans="1:21" x14ac:dyDescent="0.35">
      <c r="A160" s="11" t="s">
        <v>132</v>
      </c>
      <c r="B160" s="11" t="s">
        <v>16</v>
      </c>
      <c r="C160" s="11" t="s">
        <v>17</v>
      </c>
      <c r="D160" s="11">
        <v>11</v>
      </c>
      <c r="E160" s="12">
        <v>40.35</v>
      </c>
      <c r="F160" s="12">
        <v>0.17</v>
      </c>
      <c r="G160" s="12">
        <v>22.51</v>
      </c>
      <c r="H160" s="11" t="s">
        <v>96</v>
      </c>
      <c r="I160" s="12">
        <v>18.18</v>
      </c>
      <c r="J160" s="12">
        <v>0.34</v>
      </c>
      <c r="K160" s="12">
        <v>11.91</v>
      </c>
      <c r="L160" s="12">
        <v>6.85</v>
      </c>
      <c r="M160" s="12">
        <v>0.12</v>
      </c>
      <c r="N160" s="12">
        <v>100.42</v>
      </c>
      <c r="O160" s="12">
        <f t="shared" si="10"/>
        <v>0.53869703802389679</v>
      </c>
      <c r="P160" s="12">
        <f t="shared" si="11"/>
        <v>0.18083116093274407</v>
      </c>
      <c r="Q160" s="73">
        <v>0.36941860307409186</v>
      </c>
      <c r="R160" s="73">
        <v>7.1544667345037503E-3</v>
      </c>
      <c r="S160" s="73">
        <v>0.4410957968841191</v>
      </c>
      <c r="T160" s="73">
        <v>0.16988307927117208</v>
      </c>
      <c r="U160" s="73">
        <v>1.2448054036113253E-2</v>
      </c>
    </row>
    <row r="161" spans="1:21" x14ac:dyDescent="0.35">
      <c r="A161" s="11" t="s">
        <v>132</v>
      </c>
      <c r="B161" s="11" t="s">
        <v>16</v>
      </c>
      <c r="C161" s="11" t="s">
        <v>17</v>
      </c>
      <c r="D161" s="11">
        <v>12</v>
      </c>
      <c r="E161" s="12">
        <v>39.869999999999997</v>
      </c>
      <c r="F161" s="12">
        <v>0.22</v>
      </c>
      <c r="G161" s="12">
        <v>22.26</v>
      </c>
      <c r="H161" s="11" t="s">
        <v>96</v>
      </c>
      <c r="I161" s="12">
        <v>18.09</v>
      </c>
      <c r="J161" s="12">
        <v>0.41</v>
      </c>
      <c r="K161" s="12">
        <v>11.65</v>
      </c>
      <c r="L161" s="12">
        <v>7.37</v>
      </c>
      <c r="M161" s="12">
        <v>0.17</v>
      </c>
      <c r="N161" s="12">
        <v>100.05</v>
      </c>
      <c r="O161" s="12">
        <f t="shared" si="10"/>
        <v>0.53444259218139734</v>
      </c>
      <c r="P161" s="12">
        <f t="shared" si="11"/>
        <v>0.19382512829287099</v>
      </c>
      <c r="Q161" s="73">
        <v>0.36078951318612601</v>
      </c>
      <c r="R161" s="73">
        <v>8.6673671779229945E-3</v>
      </c>
      <c r="S161" s="73">
        <v>0.43346303756521509</v>
      </c>
      <c r="T161" s="73">
        <v>0.17187859196339769</v>
      </c>
      <c r="U161" s="73">
        <v>2.5201490107338128E-2</v>
      </c>
    </row>
    <row r="162" spans="1:21" x14ac:dyDescent="0.35">
      <c r="A162" s="11" t="s">
        <v>132</v>
      </c>
      <c r="B162" s="11" t="s">
        <v>16</v>
      </c>
      <c r="C162" s="11" t="s">
        <v>17</v>
      </c>
      <c r="D162" s="11">
        <v>13</v>
      </c>
      <c r="E162" s="12">
        <v>39.9</v>
      </c>
      <c r="F162" s="12">
        <v>0.26</v>
      </c>
      <c r="G162" s="12">
        <v>22.32</v>
      </c>
      <c r="H162" s="11" t="s">
        <v>96</v>
      </c>
      <c r="I162" s="12">
        <v>18.239999999999998</v>
      </c>
      <c r="J162" s="12">
        <v>0.34</v>
      </c>
      <c r="K162" s="12">
        <v>11.71</v>
      </c>
      <c r="L162" s="12">
        <v>6.91</v>
      </c>
      <c r="M162" s="12">
        <v>0.11</v>
      </c>
      <c r="N162" s="12">
        <v>99.78</v>
      </c>
      <c r="O162" s="12">
        <f t="shared" si="10"/>
        <v>0.5336660394811843</v>
      </c>
      <c r="P162" s="12">
        <f t="shared" si="11"/>
        <v>0.18324444194048561</v>
      </c>
      <c r="Q162" s="73">
        <v>0.37103397856602366</v>
      </c>
      <c r="R162" s="73">
        <v>7.202501814631777E-3</v>
      </c>
      <c r="S162" s="73">
        <v>0.43660043163859774</v>
      </c>
      <c r="T162" s="73">
        <v>0.16945021768031976</v>
      </c>
      <c r="U162" s="73">
        <v>1.5712870300427045E-2</v>
      </c>
    </row>
    <row r="163" spans="1:21" x14ac:dyDescent="0.35">
      <c r="A163" s="11" t="s">
        <v>132</v>
      </c>
      <c r="B163" s="11" t="s">
        <v>16</v>
      </c>
      <c r="C163" s="11" t="s">
        <v>17</v>
      </c>
      <c r="D163" s="11">
        <v>14</v>
      </c>
      <c r="E163" s="12">
        <v>40.049999999999997</v>
      </c>
      <c r="F163" s="12">
        <v>0.14000000000000001</v>
      </c>
      <c r="G163" s="12">
        <v>22.33</v>
      </c>
      <c r="H163" s="11" t="s">
        <v>96</v>
      </c>
      <c r="I163" s="12">
        <v>18.38</v>
      </c>
      <c r="J163" s="12">
        <v>0.46</v>
      </c>
      <c r="K163" s="12">
        <v>12.16</v>
      </c>
      <c r="L163" s="12">
        <v>6.29</v>
      </c>
      <c r="M163" s="12">
        <v>0.21</v>
      </c>
      <c r="N163" s="12">
        <v>100.01</v>
      </c>
      <c r="O163" s="12">
        <f t="shared" si="10"/>
        <v>0.54113948154557012</v>
      </c>
      <c r="P163" s="12">
        <f t="shared" si="11"/>
        <v>0.16587787477662555</v>
      </c>
      <c r="Q163" s="73">
        <v>0.36949286279201227</v>
      </c>
      <c r="R163" s="73">
        <v>9.7265867642777979E-3</v>
      </c>
      <c r="S163" s="73">
        <v>0.45254212806501876</v>
      </c>
      <c r="T163" s="73">
        <v>0.14688262582394249</v>
      </c>
      <c r="U163" s="73">
        <v>2.1355796554748559E-2</v>
      </c>
    </row>
    <row r="164" spans="1:21" x14ac:dyDescent="0.35">
      <c r="A164" s="11" t="s">
        <v>132</v>
      </c>
      <c r="B164" s="11" t="s">
        <v>16</v>
      </c>
      <c r="C164" s="11" t="s">
        <v>17</v>
      </c>
      <c r="D164" s="11">
        <v>15</v>
      </c>
      <c r="E164" s="12">
        <v>39.79</v>
      </c>
      <c r="F164" s="12">
        <v>0.18</v>
      </c>
      <c r="G164" s="12">
        <v>22.34</v>
      </c>
      <c r="H164" s="11" t="s">
        <v>96</v>
      </c>
      <c r="I164" s="12">
        <v>18.45</v>
      </c>
      <c r="J164" s="12">
        <v>0.38</v>
      </c>
      <c r="K164" s="12">
        <v>12.2</v>
      </c>
      <c r="L164" s="12">
        <v>5.98</v>
      </c>
      <c r="M164" s="12">
        <v>0.19</v>
      </c>
      <c r="N164" s="12">
        <v>99.52</v>
      </c>
      <c r="O164" s="12">
        <f t="shared" si="10"/>
        <v>0.54101105952871842</v>
      </c>
      <c r="P164" s="12">
        <f t="shared" si="11"/>
        <v>0.15880386746180464</v>
      </c>
      <c r="Q164" s="73">
        <v>0.37539755970978056</v>
      </c>
      <c r="R164" s="73">
        <v>8.0684610875812451E-3</v>
      </c>
      <c r="S164" s="73">
        <v>0.45592116029652935</v>
      </c>
      <c r="T164" s="73">
        <v>0.14351828320379531</v>
      </c>
      <c r="U164" s="73">
        <v>1.7094535702313528E-2</v>
      </c>
    </row>
    <row r="165" spans="1:21" x14ac:dyDescent="0.35">
      <c r="A165" s="11" t="s">
        <v>132</v>
      </c>
      <c r="B165" s="11" t="s">
        <v>16</v>
      </c>
      <c r="C165" s="11" t="s">
        <v>17</v>
      </c>
      <c r="D165" s="11">
        <v>16</v>
      </c>
      <c r="E165" s="12">
        <v>39.770000000000003</v>
      </c>
      <c r="F165" s="12">
        <v>0.2</v>
      </c>
      <c r="G165" s="12">
        <v>22.51</v>
      </c>
      <c r="H165" s="11" t="s">
        <v>96</v>
      </c>
      <c r="I165" s="12">
        <v>18.38</v>
      </c>
      <c r="J165" s="12">
        <v>0.34</v>
      </c>
      <c r="K165" s="12">
        <v>12.2</v>
      </c>
      <c r="L165" s="12">
        <v>6.18</v>
      </c>
      <c r="M165" s="12">
        <v>0.19</v>
      </c>
      <c r="N165" s="12">
        <v>99.79</v>
      </c>
      <c r="O165" s="12">
        <f t="shared" si="10"/>
        <v>0.54195483129923849</v>
      </c>
      <c r="P165" s="12">
        <f t="shared" si="11"/>
        <v>0.16362082388905669</v>
      </c>
      <c r="Q165" s="73">
        <v>0.37325671504603342</v>
      </c>
      <c r="R165" s="73">
        <v>7.1918217870263297E-3</v>
      </c>
      <c r="S165" s="73">
        <v>0.45419530124188873</v>
      </c>
      <c r="T165" s="73">
        <v>0.14944004996138888</v>
      </c>
      <c r="U165" s="73">
        <v>1.5916111963662605E-2</v>
      </c>
    </row>
    <row r="166" spans="1:21" x14ac:dyDescent="0.35">
      <c r="A166" s="11" t="s">
        <v>132</v>
      </c>
      <c r="B166" s="11" t="s">
        <v>16</v>
      </c>
      <c r="C166" s="11" t="s">
        <v>17</v>
      </c>
      <c r="D166" s="11">
        <v>17</v>
      </c>
      <c r="E166" s="12">
        <v>39.93</v>
      </c>
      <c r="F166" s="12">
        <v>0.2</v>
      </c>
      <c r="G166" s="12">
        <v>22.15</v>
      </c>
      <c r="H166" s="11" t="s">
        <v>96</v>
      </c>
      <c r="I166" s="12">
        <v>18.52</v>
      </c>
      <c r="J166" s="12">
        <v>0.43</v>
      </c>
      <c r="K166" s="12">
        <v>12.17</v>
      </c>
      <c r="L166" s="12">
        <v>6.04</v>
      </c>
      <c r="M166" s="12">
        <v>0.24</v>
      </c>
      <c r="N166" s="12">
        <v>99.67</v>
      </c>
      <c r="O166" s="12">
        <f t="shared" si="10"/>
        <v>0.53945895102078245</v>
      </c>
      <c r="P166" s="12">
        <f t="shared" si="11"/>
        <v>0.1599197760854244</v>
      </c>
      <c r="Q166" s="73">
        <v>0.37318793131695355</v>
      </c>
      <c r="R166" s="73">
        <v>9.1396894148033214E-3</v>
      </c>
      <c r="S166" s="73">
        <v>0.45527768757580139</v>
      </c>
      <c r="T166" s="73">
        <v>0.13917001397547665</v>
      </c>
      <c r="U166" s="73">
        <v>2.3224677716965202E-2</v>
      </c>
    </row>
    <row r="167" spans="1:21" x14ac:dyDescent="0.35">
      <c r="A167" s="11" t="s">
        <v>132</v>
      </c>
      <c r="B167" s="11" t="s">
        <v>16</v>
      </c>
      <c r="C167" s="11" t="s">
        <v>17</v>
      </c>
      <c r="D167" s="11">
        <v>18</v>
      </c>
      <c r="E167" s="12">
        <v>39.83</v>
      </c>
      <c r="F167" s="12">
        <v>0.16</v>
      </c>
      <c r="G167" s="12">
        <v>22.33</v>
      </c>
      <c r="H167" s="11" t="s">
        <v>96</v>
      </c>
      <c r="I167" s="12">
        <v>18.45</v>
      </c>
      <c r="J167" s="12">
        <v>0.32</v>
      </c>
      <c r="K167" s="12">
        <v>12</v>
      </c>
      <c r="L167" s="12">
        <v>6.16</v>
      </c>
      <c r="M167" s="12">
        <v>0.23</v>
      </c>
      <c r="N167" s="12">
        <v>99.47</v>
      </c>
      <c r="O167" s="12">
        <f t="shared" si="10"/>
        <v>0.53690384408651459</v>
      </c>
      <c r="P167" s="12">
        <f t="shared" si="11"/>
        <v>0.16421936503118711</v>
      </c>
      <c r="Q167" s="73">
        <v>0.37783413580963776</v>
      </c>
      <c r="R167" s="73">
        <v>6.8106619219497067E-3</v>
      </c>
      <c r="S167" s="73">
        <v>0.44951418054429082</v>
      </c>
      <c r="T167" s="73">
        <v>0.15102177853412904</v>
      </c>
      <c r="U167" s="73">
        <v>1.4819243189992738E-2</v>
      </c>
    </row>
    <row r="168" spans="1:21" x14ac:dyDescent="0.35">
      <c r="A168" s="11" t="s">
        <v>132</v>
      </c>
      <c r="B168" s="11" t="s">
        <v>16</v>
      </c>
      <c r="C168" s="11" t="s">
        <v>17</v>
      </c>
      <c r="D168" s="11">
        <v>19</v>
      </c>
      <c r="E168" s="12">
        <v>40.31</v>
      </c>
      <c r="F168" s="12">
        <v>0.17</v>
      </c>
      <c r="G168" s="12">
        <v>22.77</v>
      </c>
      <c r="H168" s="11" t="s">
        <v>96</v>
      </c>
      <c r="I168" s="12">
        <v>18.440000000000001</v>
      </c>
      <c r="J168" s="12">
        <v>0.36</v>
      </c>
      <c r="K168" s="12">
        <v>12.3</v>
      </c>
      <c r="L168" s="12">
        <v>6.06</v>
      </c>
      <c r="M168" s="12">
        <v>0.15</v>
      </c>
      <c r="N168" s="12">
        <v>100.57</v>
      </c>
      <c r="O168" s="12">
        <f t="shared" si="10"/>
        <v>0.54317199835267482</v>
      </c>
      <c r="P168" s="12">
        <f t="shared" si="11"/>
        <v>0.16009706481792266</v>
      </c>
      <c r="Q168" s="73">
        <v>0.3772353345257427</v>
      </c>
      <c r="R168" s="73">
        <v>7.5552571148570702E-3</v>
      </c>
      <c r="S168" s="73">
        <v>0.45433340070476042</v>
      </c>
      <c r="T168" s="73">
        <v>0.15357448069918664</v>
      </c>
      <c r="U168" s="73">
        <v>7.3015269554531793E-3</v>
      </c>
    </row>
    <row r="169" spans="1:21" x14ac:dyDescent="0.35">
      <c r="A169" s="11" t="s">
        <v>132</v>
      </c>
      <c r="B169" s="11" t="s">
        <v>16</v>
      </c>
      <c r="C169" s="11" t="s">
        <v>17</v>
      </c>
      <c r="D169" s="11">
        <v>20</v>
      </c>
      <c r="E169" s="12">
        <v>39.950000000000003</v>
      </c>
      <c r="F169" s="12">
        <v>0.18</v>
      </c>
      <c r="G169" s="12">
        <v>22.4</v>
      </c>
      <c r="H169" s="11" t="s">
        <v>96</v>
      </c>
      <c r="I169" s="12">
        <v>18.43</v>
      </c>
      <c r="J169" s="12">
        <v>0.45</v>
      </c>
      <c r="K169" s="12">
        <v>12.17</v>
      </c>
      <c r="L169" s="12">
        <v>6.05</v>
      </c>
      <c r="M169" s="12">
        <v>0.18</v>
      </c>
      <c r="N169" s="12">
        <v>99.79</v>
      </c>
      <c r="O169" s="12">
        <f t="shared" si="10"/>
        <v>0.54066899551165248</v>
      </c>
      <c r="P169" s="12">
        <f t="shared" si="11"/>
        <v>0.16037323580069091</v>
      </c>
      <c r="Q169" s="73">
        <v>0.37482572422252813</v>
      </c>
      <c r="R169" s="73">
        <v>9.5292492810640107E-3</v>
      </c>
      <c r="S169" s="73">
        <v>0.45358591363932665</v>
      </c>
      <c r="T169" s="73">
        <v>0.14628352748963244</v>
      </c>
      <c r="U169" s="73">
        <v>1.5775585367448688E-2</v>
      </c>
    </row>
    <row r="170" spans="1:21" x14ac:dyDescent="0.35">
      <c r="A170" s="11" t="s">
        <v>132</v>
      </c>
      <c r="B170" s="11" t="s">
        <v>16</v>
      </c>
      <c r="C170" s="11" t="s">
        <v>17</v>
      </c>
      <c r="D170" s="11">
        <v>21</v>
      </c>
      <c r="E170" s="12">
        <v>39.549999999999997</v>
      </c>
      <c r="F170" s="12">
        <v>0.2</v>
      </c>
      <c r="G170" s="12">
        <v>22.01</v>
      </c>
      <c r="H170" s="11" t="s">
        <v>96</v>
      </c>
      <c r="I170" s="12">
        <v>19</v>
      </c>
      <c r="J170" s="12">
        <v>0.34</v>
      </c>
      <c r="K170" s="12">
        <v>11.99</v>
      </c>
      <c r="L170" s="12">
        <v>5.94</v>
      </c>
      <c r="M170" s="12">
        <v>0.23</v>
      </c>
      <c r="N170" s="12">
        <v>99.26</v>
      </c>
      <c r="O170" s="12">
        <f t="shared" si="10"/>
        <v>0.52938510205454059</v>
      </c>
      <c r="P170" s="12">
        <f t="shared" si="11"/>
        <v>0.15746779648009132</v>
      </c>
      <c r="Q170" s="73">
        <v>0.38177969392889483</v>
      </c>
      <c r="R170" s="73">
        <v>7.2589458737198579E-3</v>
      </c>
      <c r="S170" s="73">
        <v>0.45054339832687634</v>
      </c>
      <c r="T170" s="73">
        <v>0.13230244393612683</v>
      </c>
      <c r="U170" s="73">
        <v>2.8115517934382054E-2</v>
      </c>
    </row>
    <row r="171" spans="1:21" x14ac:dyDescent="0.35">
      <c r="A171" s="11" t="s">
        <v>88</v>
      </c>
      <c r="B171" s="11" t="s">
        <v>16</v>
      </c>
      <c r="C171" s="11" t="s">
        <v>17</v>
      </c>
      <c r="D171" s="11">
        <v>9</v>
      </c>
      <c r="E171" s="11">
        <v>40.5</v>
      </c>
      <c r="F171" s="11">
        <v>0.57999999999999996</v>
      </c>
      <c r="G171" s="11">
        <v>21.49</v>
      </c>
      <c r="H171" s="11" t="s">
        <v>96</v>
      </c>
      <c r="I171" s="11">
        <v>14.33</v>
      </c>
      <c r="J171" s="11">
        <v>0.44</v>
      </c>
      <c r="K171" s="11">
        <v>14.88</v>
      </c>
      <c r="L171" s="11">
        <v>7.06</v>
      </c>
      <c r="M171" s="11">
        <v>0.11</v>
      </c>
      <c r="N171" s="29">
        <f>SUM(E171:M171)</f>
        <v>99.389999999999986</v>
      </c>
      <c r="O171" s="12">
        <f t="shared" si="10"/>
        <v>0.64924104609693067</v>
      </c>
      <c r="P171" s="12">
        <f t="shared" si="11"/>
        <v>0.17965729424453802</v>
      </c>
      <c r="Q171" s="16">
        <v>0.25637054423560879</v>
      </c>
      <c r="R171" s="16">
        <v>9.201282847840055E-3</v>
      </c>
      <c r="S171" s="16">
        <v>0.54767314027346736</v>
      </c>
      <c r="T171" s="16">
        <v>0.12746705880208792</v>
      </c>
      <c r="U171" s="16">
        <v>5.9287973840995968E-2</v>
      </c>
    </row>
    <row r="172" spans="1:21" x14ac:dyDescent="0.35">
      <c r="A172" s="11" t="s">
        <v>88</v>
      </c>
      <c r="B172" s="11" t="s">
        <v>16</v>
      </c>
      <c r="C172" s="11" t="s">
        <v>17</v>
      </c>
      <c r="D172" s="11">
        <v>10</v>
      </c>
      <c r="E172" s="11">
        <v>40.11</v>
      </c>
      <c r="F172" s="11">
        <v>0.55000000000000004</v>
      </c>
      <c r="G172" s="11">
        <v>21.27</v>
      </c>
      <c r="H172" s="11" t="s">
        <v>96</v>
      </c>
      <c r="I172" s="11">
        <v>14.64</v>
      </c>
      <c r="J172" s="11">
        <v>0.4</v>
      </c>
      <c r="K172" s="11">
        <v>14.08</v>
      </c>
      <c r="L172" s="11">
        <v>7.62</v>
      </c>
      <c r="M172" s="11">
        <v>0.14000000000000001</v>
      </c>
      <c r="N172" s="29">
        <f>SUM(E172:M172)</f>
        <v>98.81</v>
      </c>
      <c r="O172" s="12">
        <f t="shared" si="10"/>
        <v>0.63158903816900103</v>
      </c>
      <c r="P172" s="12">
        <f t="shared" si="11"/>
        <v>0.19561398148620709</v>
      </c>
      <c r="Q172" s="16">
        <v>0.26459507799141374</v>
      </c>
      <c r="R172" s="16">
        <v>8.4480105550739041E-3</v>
      </c>
      <c r="S172" s="16">
        <v>0.52338336804473906</v>
      </c>
      <c r="T172" s="16">
        <v>0.14251017634836577</v>
      </c>
      <c r="U172" s="16">
        <v>6.1063367060407582E-2</v>
      </c>
    </row>
    <row r="173" spans="1:21" x14ac:dyDescent="0.35">
      <c r="A173" s="11" t="s">
        <v>88</v>
      </c>
      <c r="B173" s="11" t="s">
        <v>16</v>
      </c>
      <c r="C173" s="11" t="s">
        <v>17</v>
      </c>
      <c r="D173" s="11">
        <v>9</v>
      </c>
      <c r="E173" s="12">
        <v>40.96</v>
      </c>
      <c r="F173" s="12">
        <v>0.49</v>
      </c>
      <c r="G173" s="12">
        <v>22.29</v>
      </c>
      <c r="H173" s="11" t="s">
        <v>96</v>
      </c>
      <c r="I173" s="12">
        <v>13.4</v>
      </c>
      <c r="J173" s="12">
        <v>0.32</v>
      </c>
      <c r="K173" s="12">
        <v>17.010000000000002</v>
      </c>
      <c r="L173" s="12">
        <v>5.59</v>
      </c>
      <c r="M173" s="12" t="s">
        <v>64</v>
      </c>
      <c r="N173" s="12">
        <v>100.06</v>
      </c>
      <c r="O173" s="12">
        <f t="shared" si="10"/>
        <v>0.69351174162251872</v>
      </c>
      <c r="P173" s="12">
        <f t="shared" si="11"/>
        <v>0.13985509439408231</v>
      </c>
      <c r="Q173" s="73">
        <v>0.23683129373127312</v>
      </c>
      <c r="R173" s="73">
        <v>6.542144818777372E-3</v>
      </c>
      <c r="S173" s="73">
        <v>0.61206464687996376</v>
      </c>
      <c r="T173" s="73">
        <v>9.4056168548815697E-2</v>
      </c>
      <c r="U173" s="73">
        <v>5.0505746021169917E-2</v>
      </c>
    </row>
    <row r="174" spans="1:21" x14ac:dyDescent="0.35">
      <c r="A174" s="11" t="s">
        <v>88</v>
      </c>
      <c r="B174" s="11" t="s">
        <v>16</v>
      </c>
      <c r="C174" s="11" t="s">
        <v>17</v>
      </c>
      <c r="D174" s="11">
        <v>10</v>
      </c>
      <c r="E174" s="12">
        <v>40.98</v>
      </c>
      <c r="F174" s="12">
        <v>0.43</v>
      </c>
      <c r="G174" s="12">
        <v>22.37</v>
      </c>
      <c r="H174" s="11" t="s">
        <v>96</v>
      </c>
      <c r="I174" s="12">
        <v>13.5</v>
      </c>
      <c r="J174" s="12">
        <v>0.41</v>
      </c>
      <c r="K174" s="12">
        <v>16.850000000000001</v>
      </c>
      <c r="L174" s="12">
        <v>6.01</v>
      </c>
      <c r="M174" s="11" t="s">
        <v>96</v>
      </c>
      <c r="N174" s="12">
        <v>100.55</v>
      </c>
      <c r="O174" s="12">
        <f t="shared" si="10"/>
        <v>0.68991094562625088</v>
      </c>
      <c r="P174" s="12">
        <f t="shared" si="11"/>
        <v>0.14907039718812834</v>
      </c>
      <c r="Q174" s="73">
        <v>0.2338683813777046</v>
      </c>
      <c r="R174" s="73">
        <v>8.3387885720388848E-3</v>
      </c>
      <c r="S174" s="73">
        <v>0.60317289515718597</v>
      </c>
      <c r="T174" s="73">
        <v>9.8752739133587578E-2</v>
      </c>
      <c r="U174" s="73">
        <v>5.5867195759482971E-2</v>
      </c>
    </row>
    <row r="175" spans="1:21" x14ac:dyDescent="0.35">
      <c r="A175" s="11" t="s">
        <v>88</v>
      </c>
      <c r="B175" s="11" t="s">
        <v>16</v>
      </c>
      <c r="C175" s="11" t="s">
        <v>17</v>
      </c>
      <c r="D175" s="11">
        <v>50</v>
      </c>
      <c r="E175" s="12">
        <v>39.979999999999997</v>
      </c>
      <c r="F175" s="12">
        <v>0.37</v>
      </c>
      <c r="G175" s="12">
        <v>21.98</v>
      </c>
      <c r="H175" s="11" t="s">
        <v>96</v>
      </c>
      <c r="I175" s="12">
        <v>13.64</v>
      </c>
      <c r="J175" s="12">
        <v>0.39</v>
      </c>
      <c r="K175" s="12">
        <v>15.52</v>
      </c>
      <c r="L175" s="12">
        <v>6.42</v>
      </c>
      <c r="M175" s="12" t="s">
        <v>64</v>
      </c>
      <c r="N175" s="12">
        <v>98.3</v>
      </c>
      <c r="O175" s="12">
        <f t="shared" si="10"/>
        <v>0.66977440122218301</v>
      </c>
      <c r="P175" s="12">
        <f t="shared" si="11"/>
        <v>0.16474451691110731</v>
      </c>
      <c r="Q175" s="73">
        <v>0.25117100276218624</v>
      </c>
      <c r="R175" s="73">
        <v>8.1515344431557796E-3</v>
      </c>
      <c r="S175" s="73">
        <v>0.57093844013791584</v>
      </c>
      <c r="T175" s="73">
        <v>0.12424304282858945</v>
      </c>
      <c r="U175" s="73">
        <v>4.5495979828152767E-2</v>
      </c>
    </row>
    <row r="176" spans="1:21" x14ac:dyDescent="0.35">
      <c r="A176" s="11" t="s">
        <v>88</v>
      </c>
      <c r="B176" s="11" t="s">
        <v>16</v>
      </c>
      <c r="C176" s="11" t="s">
        <v>17</v>
      </c>
      <c r="D176" s="11">
        <v>60</v>
      </c>
      <c r="E176" s="12">
        <v>40.19</v>
      </c>
      <c r="F176" s="12">
        <v>0.41</v>
      </c>
      <c r="G176" s="12">
        <v>22.52</v>
      </c>
      <c r="H176" s="11" t="s">
        <v>96</v>
      </c>
      <c r="I176" s="12">
        <v>14.03</v>
      </c>
      <c r="J176" s="12">
        <v>0.41</v>
      </c>
      <c r="K176" s="12">
        <v>15.15</v>
      </c>
      <c r="L176" s="12">
        <v>6.74</v>
      </c>
      <c r="M176" s="12" t="s">
        <v>64</v>
      </c>
      <c r="N176" s="12">
        <v>99.449999999999989</v>
      </c>
      <c r="O176" s="12">
        <f t="shared" si="10"/>
        <v>0.65810136447580081</v>
      </c>
      <c r="P176" s="12">
        <f t="shared" si="11"/>
        <v>0.17240127898131577</v>
      </c>
      <c r="Q176" s="73">
        <v>0.26345737911827366</v>
      </c>
      <c r="R176" s="73">
        <v>8.4825687194018569E-3</v>
      </c>
      <c r="S176" s="73">
        <v>0.55166949391211018</v>
      </c>
      <c r="T176" s="73">
        <v>0.14166530421841891</v>
      </c>
      <c r="U176" s="73">
        <v>3.472525403179548E-2</v>
      </c>
    </row>
    <row r="177" spans="1:21" x14ac:dyDescent="0.35">
      <c r="A177" s="11" t="s">
        <v>88</v>
      </c>
      <c r="B177" s="11" t="s">
        <v>16</v>
      </c>
      <c r="C177" s="11" t="s">
        <v>17</v>
      </c>
      <c r="D177" s="11">
        <v>85</v>
      </c>
      <c r="E177" s="12">
        <v>39.909999999999997</v>
      </c>
      <c r="F177" s="12">
        <v>0.4</v>
      </c>
      <c r="G177" s="12">
        <v>21.88</v>
      </c>
      <c r="H177" s="11" t="s">
        <v>96</v>
      </c>
      <c r="I177" s="12">
        <v>14.02</v>
      </c>
      <c r="J177" s="12">
        <v>0.32</v>
      </c>
      <c r="K177" s="12">
        <v>14.19</v>
      </c>
      <c r="L177" s="12">
        <v>7.03</v>
      </c>
      <c r="M177" s="12" t="s">
        <v>64</v>
      </c>
      <c r="N177" s="12">
        <v>97.749999999999986</v>
      </c>
      <c r="O177" s="12">
        <f t="shared" si="10"/>
        <v>0.6433868590094115</v>
      </c>
      <c r="P177" s="12">
        <f t="shared" si="11"/>
        <v>0.18514547458868374</v>
      </c>
      <c r="Q177" s="73">
        <v>0.27518321974886456</v>
      </c>
      <c r="R177" s="73">
        <v>6.7843807866605843E-3</v>
      </c>
      <c r="S177" s="73">
        <v>0.52949935940664705</v>
      </c>
      <c r="T177" s="73">
        <v>0.16107521897797855</v>
      </c>
      <c r="U177" s="73">
        <v>2.7457821079849312E-2</v>
      </c>
    </row>
    <row r="178" spans="1:21" x14ac:dyDescent="0.35">
      <c r="A178" s="11" t="s">
        <v>88</v>
      </c>
      <c r="B178" s="11" t="s">
        <v>16</v>
      </c>
      <c r="C178" s="11" t="s">
        <v>17</v>
      </c>
      <c r="D178" s="11">
        <v>115</v>
      </c>
      <c r="E178" s="12">
        <v>40.75</v>
      </c>
      <c r="F178" s="12">
        <v>0.56999999999999995</v>
      </c>
      <c r="G178" s="12">
        <v>21.85</v>
      </c>
      <c r="H178" s="11" t="s">
        <v>96</v>
      </c>
      <c r="I178" s="12">
        <v>14.7</v>
      </c>
      <c r="J178" s="12">
        <v>0.31</v>
      </c>
      <c r="K178" s="12">
        <v>14.82</v>
      </c>
      <c r="L178" s="12">
        <v>7.41</v>
      </c>
      <c r="M178" s="12" t="s">
        <v>64</v>
      </c>
      <c r="N178" s="12">
        <v>100.41</v>
      </c>
      <c r="O178" s="12">
        <f t="shared" si="10"/>
        <v>0.64248637827561272</v>
      </c>
      <c r="P178" s="12">
        <f t="shared" si="11"/>
        <v>0.18641702837815105</v>
      </c>
      <c r="Q178" s="73">
        <v>0.26184052668547453</v>
      </c>
      <c r="R178" s="73">
        <v>6.3977708907784368E-3</v>
      </c>
      <c r="S178" s="73">
        <v>0.53831688190858229</v>
      </c>
      <c r="T178" s="73">
        <v>0.13686978935764602</v>
      </c>
      <c r="U178" s="73">
        <v>5.6575031157518788E-2</v>
      </c>
    </row>
    <row r="179" spans="1:21" x14ac:dyDescent="0.35">
      <c r="A179" s="11" t="s">
        <v>88</v>
      </c>
      <c r="B179" s="11" t="s">
        <v>16</v>
      </c>
      <c r="C179" s="11" t="s">
        <v>17</v>
      </c>
      <c r="D179" s="11">
        <v>59</v>
      </c>
      <c r="E179" s="12">
        <v>39.880000000000003</v>
      </c>
      <c r="F179" s="12">
        <v>0.49</v>
      </c>
      <c r="G179" s="12">
        <v>21.52</v>
      </c>
      <c r="H179" s="11" t="s">
        <v>96</v>
      </c>
      <c r="I179" s="12">
        <v>13.79</v>
      </c>
      <c r="J179" s="12">
        <v>0.45</v>
      </c>
      <c r="K179" s="12">
        <v>14.64</v>
      </c>
      <c r="L179" s="12">
        <v>7.24</v>
      </c>
      <c r="M179" s="12" t="s">
        <v>64</v>
      </c>
      <c r="N179" s="12">
        <v>98.01</v>
      </c>
      <c r="O179" s="12">
        <f t="shared" si="10"/>
        <v>0.65426861004897485</v>
      </c>
      <c r="P179" s="12">
        <f t="shared" si="11"/>
        <v>0.18693752696272109</v>
      </c>
      <c r="Q179" s="73">
        <v>0.25359962641416589</v>
      </c>
      <c r="R179" s="73">
        <v>9.4947896675158829E-3</v>
      </c>
      <c r="S179" s="73">
        <v>0.54367168840043156</v>
      </c>
      <c r="T179" s="73">
        <v>0.14268808987643974</v>
      </c>
      <c r="U179" s="73">
        <v>5.0545805641446777E-2</v>
      </c>
    </row>
    <row r="180" spans="1:21" x14ac:dyDescent="0.35">
      <c r="A180" s="11" t="s">
        <v>88</v>
      </c>
      <c r="B180" s="11" t="s">
        <v>16</v>
      </c>
      <c r="C180" s="11" t="s">
        <v>17</v>
      </c>
      <c r="D180" s="11">
        <v>80</v>
      </c>
      <c r="E180" s="12">
        <v>40.11</v>
      </c>
      <c r="F180" s="12">
        <v>0.44</v>
      </c>
      <c r="G180" s="12">
        <v>21.7</v>
      </c>
      <c r="H180" s="11" t="s">
        <v>96</v>
      </c>
      <c r="I180" s="12">
        <v>15.17</v>
      </c>
      <c r="J180" s="12">
        <v>0.31</v>
      </c>
      <c r="K180" s="12">
        <v>14.14</v>
      </c>
      <c r="L180" s="12">
        <v>7.58</v>
      </c>
      <c r="M180" s="12" t="s">
        <v>64</v>
      </c>
      <c r="N180" s="12">
        <v>99.45</v>
      </c>
      <c r="O180" s="12">
        <f t="shared" si="10"/>
        <v>0.62427415764262773</v>
      </c>
      <c r="P180" s="12">
        <f t="shared" si="11"/>
        <v>0.19267776458026931</v>
      </c>
      <c r="Q180" s="73">
        <v>0.27420151064364567</v>
      </c>
      <c r="R180" s="73">
        <v>6.4681841512563626E-3</v>
      </c>
      <c r="S180" s="73">
        <v>0.51926959972162234</v>
      </c>
      <c r="T180" s="73">
        <v>0.14255786901706272</v>
      </c>
      <c r="U180" s="73">
        <v>5.7502836466412757E-2</v>
      </c>
    </row>
    <row r="181" spans="1:21" x14ac:dyDescent="0.35">
      <c r="A181" s="11" t="s">
        <v>88</v>
      </c>
      <c r="B181" s="11" t="s">
        <v>16</v>
      </c>
      <c r="C181" s="11" t="s">
        <v>17</v>
      </c>
      <c r="D181" s="11">
        <v>67</v>
      </c>
      <c r="E181" s="12">
        <v>39.17</v>
      </c>
      <c r="F181" s="12">
        <v>0.56999999999999995</v>
      </c>
      <c r="G181" s="12">
        <v>21.05</v>
      </c>
      <c r="H181" s="11" t="s">
        <v>96</v>
      </c>
      <c r="I181" s="12">
        <v>14.22</v>
      </c>
      <c r="J181" s="12">
        <v>0.4</v>
      </c>
      <c r="K181" s="12">
        <v>14.48</v>
      </c>
      <c r="L181" s="12">
        <v>7.6</v>
      </c>
      <c r="M181" s="12" t="s">
        <v>64</v>
      </c>
      <c r="N181" s="12">
        <v>97.490000000000009</v>
      </c>
      <c r="O181" s="12">
        <f t="shared" si="10"/>
        <v>0.64477751040903097</v>
      </c>
      <c r="P181" s="12">
        <f t="shared" si="11"/>
        <v>0.19406071983161854</v>
      </c>
      <c r="Q181" s="73">
        <v>0.24763218655028402</v>
      </c>
      <c r="R181" s="73">
        <v>8.4776267222015349E-3</v>
      </c>
      <c r="S181" s="73">
        <v>0.5401391630178014</v>
      </c>
      <c r="T181" s="73">
        <v>0.12881489846424327</v>
      </c>
      <c r="U181" s="73">
        <v>7.493612524546979E-2</v>
      </c>
    </row>
    <row r="182" spans="1:21" x14ac:dyDescent="0.35">
      <c r="A182" s="11" t="s">
        <v>88</v>
      </c>
      <c r="B182" s="11" t="s">
        <v>16</v>
      </c>
      <c r="C182" s="11" t="s">
        <v>17</v>
      </c>
      <c r="D182" s="11">
        <v>114</v>
      </c>
      <c r="E182" s="12">
        <v>40.9</v>
      </c>
      <c r="F182" s="12">
        <v>0.54</v>
      </c>
      <c r="G182" s="12">
        <v>22.2</v>
      </c>
      <c r="H182" s="11" t="s">
        <v>96</v>
      </c>
      <c r="I182" s="12">
        <v>14.91</v>
      </c>
      <c r="J182" s="12">
        <v>0.45</v>
      </c>
      <c r="K182" s="12">
        <v>14.71</v>
      </c>
      <c r="L182" s="12">
        <v>7.97</v>
      </c>
      <c r="M182" s="12" t="s">
        <v>64</v>
      </c>
      <c r="N182" s="12">
        <v>101.68</v>
      </c>
      <c r="O182" s="12">
        <f t="shared" si="10"/>
        <v>0.63750176285038307</v>
      </c>
      <c r="P182" s="12">
        <f t="shared" si="11"/>
        <v>0.19712535692124386</v>
      </c>
      <c r="Q182" s="73">
        <v>0.25859112450703992</v>
      </c>
      <c r="R182" s="73">
        <v>9.1602773762297189E-3</v>
      </c>
      <c r="S182" s="73">
        <v>0.52702545240317233</v>
      </c>
      <c r="T182" s="73">
        <v>0.14357565166803943</v>
      </c>
      <c r="U182" s="73">
        <v>6.1647494045518558E-2</v>
      </c>
    </row>
    <row r="183" spans="1:21" x14ac:dyDescent="0.35">
      <c r="A183" s="11" t="s">
        <v>88</v>
      </c>
      <c r="B183" s="11" t="s">
        <v>16</v>
      </c>
      <c r="C183" s="11" t="s">
        <v>17</v>
      </c>
      <c r="D183" s="11">
        <v>79</v>
      </c>
      <c r="E183" s="12">
        <v>39.44</v>
      </c>
      <c r="F183" s="12">
        <v>0.45</v>
      </c>
      <c r="G183" s="12">
        <v>21.56</v>
      </c>
      <c r="H183" s="11" t="s">
        <v>96</v>
      </c>
      <c r="I183" s="12">
        <v>14.97</v>
      </c>
      <c r="J183" s="12">
        <v>0.38</v>
      </c>
      <c r="K183" s="12">
        <v>13.59</v>
      </c>
      <c r="L183" s="12">
        <v>7.74</v>
      </c>
      <c r="M183" s="12" t="s">
        <v>64</v>
      </c>
      <c r="N183" s="12">
        <v>98.13</v>
      </c>
      <c r="O183" s="12">
        <f t="shared" si="10"/>
        <v>0.61806142652427665</v>
      </c>
      <c r="P183" s="12">
        <f t="shared" si="11"/>
        <v>0.20034034239173942</v>
      </c>
      <c r="Q183" s="73">
        <v>0.27847832493337893</v>
      </c>
      <c r="R183" s="73">
        <v>8.0428613292781361E-3</v>
      </c>
      <c r="S183" s="73">
        <v>0.50625490885526125</v>
      </c>
      <c r="T183" s="73">
        <v>0.15566112509099253</v>
      </c>
      <c r="U183" s="73">
        <v>5.1562779791089128E-2</v>
      </c>
    </row>
    <row r="184" spans="1:21" x14ac:dyDescent="0.35">
      <c r="A184" s="11" t="s">
        <v>88</v>
      </c>
      <c r="B184" s="11" t="s">
        <v>16</v>
      </c>
      <c r="C184" s="11" t="s">
        <v>17</v>
      </c>
      <c r="D184" s="11">
        <v>44</v>
      </c>
      <c r="E184" s="12">
        <v>39.11</v>
      </c>
      <c r="F184" s="12">
        <v>0.62</v>
      </c>
      <c r="G184" s="12">
        <v>21.42</v>
      </c>
      <c r="H184" s="11" t="s">
        <v>96</v>
      </c>
      <c r="I184" s="12">
        <v>14.52</v>
      </c>
      <c r="J184" s="12">
        <v>0.37</v>
      </c>
      <c r="K184" s="12">
        <v>13.98</v>
      </c>
      <c r="L184" s="12">
        <v>8.0299999999999994</v>
      </c>
      <c r="M184" s="12" t="s">
        <v>64</v>
      </c>
      <c r="N184" s="12">
        <v>98.050000000000011</v>
      </c>
      <c r="O184" s="12">
        <f t="shared" si="10"/>
        <v>0.63184562500636954</v>
      </c>
      <c r="P184" s="12">
        <f t="shared" si="11"/>
        <v>0.20533014976765535</v>
      </c>
      <c r="Q184" s="73">
        <v>0.25861453875976237</v>
      </c>
      <c r="R184" s="73">
        <v>7.8078583565136294E-3</v>
      </c>
      <c r="S184" s="73">
        <v>0.51923048143380968</v>
      </c>
      <c r="T184" s="73">
        <v>0.14844499067334016</v>
      </c>
      <c r="U184" s="73">
        <v>6.5902130776574128E-2</v>
      </c>
    </row>
    <row r="185" spans="1:21" x14ac:dyDescent="0.35">
      <c r="A185" s="11" t="s">
        <v>88</v>
      </c>
      <c r="B185" s="11" t="s">
        <v>16</v>
      </c>
      <c r="C185" s="11" t="s">
        <v>17</v>
      </c>
      <c r="D185" s="11">
        <v>69</v>
      </c>
      <c r="E185" s="12">
        <v>39.58</v>
      </c>
      <c r="F185" s="12">
        <v>0.56999999999999995</v>
      </c>
      <c r="G185" s="12">
        <v>21.57</v>
      </c>
      <c r="H185" s="11" t="s">
        <v>96</v>
      </c>
      <c r="I185" s="12">
        <v>15.48</v>
      </c>
      <c r="J185" s="12">
        <v>0.41</v>
      </c>
      <c r="K185" s="12">
        <v>13.67</v>
      </c>
      <c r="L185" s="12">
        <v>8.15</v>
      </c>
      <c r="M185" s="12" t="s">
        <v>64</v>
      </c>
      <c r="N185" s="12">
        <v>99.43</v>
      </c>
      <c r="O185" s="12">
        <f t="shared" si="10"/>
        <v>0.61151782276672562</v>
      </c>
      <c r="P185" s="12">
        <f t="shared" si="11"/>
        <v>0.20592580124728593</v>
      </c>
      <c r="Q185" s="73">
        <v>0.27355794326453686</v>
      </c>
      <c r="R185" s="73">
        <v>8.5638070739533396E-3</v>
      </c>
      <c r="S185" s="73">
        <v>0.50254428569160714</v>
      </c>
      <c r="T185" s="73">
        <v>0.14677163988812084</v>
      </c>
      <c r="U185" s="73">
        <v>6.8562324081781756E-2</v>
      </c>
    </row>
    <row r="186" spans="1:21" x14ac:dyDescent="0.35">
      <c r="A186" s="11" t="s">
        <v>88</v>
      </c>
      <c r="B186" s="11" t="s">
        <v>16</v>
      </c>
      <c r="C186" s="11" t="s">
        <v>17</v>
      </c>
      <c r="D186" s="11">
        <v>40</v>
      </c>
      <c r="E186" s="12">
        <v>39.869999999999997</v>
      </c>
      <c r="F186" s="12">
        <v>0.53</v>
      </c>
      <c r="G186" s="12">
        <v>21.42</v>
      </c>
      <c r="H186" s="11" t="s">
        <v>96</v>
      </c>
      <c r="I186" s="12">
        <v>14.58</v>
      </c>
      <c r="J186" s="12">
        <v>0.33</v>
      </c>
      <c r="K186" s="12">
        <v>13.85</v>
      </c>
      <c r="L186" s="12">
        <v>8.0500000000000007</v>
      </c>
      <c r="M186" s="12" t="s">
        <v>64</v>
      </c>
      <c r="N186" s="12">
        <v>98.63</v>
      </c>
      <c r="O186" s="12">
        <f t="shared" si="10"/>
        <v>0.62870763264589169</v>
      </c>
      <c r="P186" s="12">
        <f t="shared" si="11"/>
        <v>0.20661115401728278</v>
      </c>
      <c r="Q186" s="73">
        <v>0.26506722229662666</v>
      </c>
      <c r="R186" s="73">
        <v>6.9513358799439149E-3</v>
      </c>
      <c r="S186" s="73">
        <v>0.5134839973725388</v>
      </c>
      <c r="T186" s="73">
        <v>0.15721645932658745</v>
      </c>
      <c r="U186" s="73">
        <v>5.7280985124303373E-2</v>
      </c>
    </row>
    <row r="187" spans="1:21" x14ac:dyDescent="0.35">
      <c r="A187" s="11" t="s">
        <v>88</v>
      </c>
      <c r="B187" s="11" t="s">
        <v>16</v>
      </c>
      <c r="C187" s="11" t="s">
        <v>17</v>
      </c>
      <c r="D187" s="11">
        <v>68</v>
      </c>
      <c r="E187" s="12">
        <v>39.549999999999997</v>
      </c>
      <c r="F187" s="12">
        <v>0.52</v>
      </c>
      <c r="G187" s="12">
        <v>21.35</v>
      </c>
      <c r="H187" s="11" t="s">
        <v>96</v>
      </c>
      <c r="I187" s="12">
        <v>15.08</v>
      </c>
      <c r="J187" s="12">
        <v>0.39</v>
      </c>
      <c r="K187" s="12">
        <v>13.79</v>
      </c>
      <c r="L187" s="12">
        <v>8.25</v>
      </c>
      <c r="M187" s="12" t="s">
        <v>64</v>
      </c>
      <c r="N187" s="12">
        <v>98.93</v>
      </c>
      <c r="O187" s="12">
        <f t="shared" si="10"/>
        <v>0.6197804266797946</v>
      </c>
      <c r="P187" s="12">
        <f t="shared" si="11"/>
        <v>0.20877460468288217</v>
      </c>
      <c r="Q187" s="73">
        <v>0.26387199556014279</v>
      </c>
      <c r="R187" s="73">
        <v>8.1799529722732696E-3</v>
      </c>
      <c r="S187" s="73">
        <v>0.50906503931363789</v>
      </c>
      <c r="T187" s="73">
        <v>0.14622281953656752</v>
      </c>
      <c r="U187" s="73">
        <v>7.2660192617378369E-2</v>
      </c>
    </row>
    <row r="188" spans="1:21" x14ac:dyDescent="0.35">
      <c r="A188" s="11" t="s">
        <v>88</v>
      </c>
      <c r="B188" s="11" t="s">
        <v>16</v>
      </c>
      <c r="C188" s="11" t="s">
        <v>17</v>
      </c>
      <c r="D188" s="11">
        <v>81</v>
      </c>
      <c r="E188" s="12">
        <v>39.61</v>
      </c>
      <c r="F188" s="12">
        <v>0.45</v>
      </c>
      <c r="G188" s="12">
        <v>21.69</v>
      </c>
      <c r="H188" s="11" t="s">
        <v>96</v>
      </c>
      <c r="I188" s="12">
        <v>14.84</v>
      </c>
      <c r="J188" s="12" t="s">
        <v>96</v>
      </c>
      <c r="K188" s="12">
        <v>13.28</v>
      </c>
      <c r="L188" s="12">
        <v>7.96</v>
      </c>
      <c r="M188" s="12" t="s">
        <v>64</v>
      </c>
      <c r="N188" s="12">
        <v>97.83</v>
      </c>
      <c r="O188" s="12">
        <f t="shared" si="10"/>
        <v>0.61466751379552198</v>
      </c>
      <c r="P188" s="12" t="e">
        <f t="shared" si="11"/>
        <v>#VALUE!</v>
      </c>
      <c r="Q188" s="73">
        <v>0.28857131286972826</v>
      </c>
      <c r="R188" s="73">
        <v>0</v>
      </c>
      <c r="S188" s="73">
        <v>0.49722840963206449</v>
      </c>
      <c r="T188" s="73">
        <v>0.17948865706231951</v>
      </c>
      <c r="U188" s="73">
        <v>3.4711620435887637E-2</v>
      </c>
    </row>
    <row r="189" spans="1:21" x14ac:dyDescent="0.35">
      <c r="A189" s="11" t="s">
        <v>88</v>
      </c>
      <c r="B189" s="11" t="s">
        <v>16</v>
      </c>
      <c r="C189" s="11" t="s">
        <v>17</v>
      </c>
      <c r="D189" s="11">
        <v>112</v>
      </c>
      <c r="E189" s="12">
        <v>40.18</v>
      </c>
      <c r="F189" s="12">
        <v>0.55000000000000004</v>
      </c>
      <c r="G189" s="12">
        <v>21.39</v>
      </c>
      <c r="H189" s="11" t="s">
        <v>96</v>
      </c>
      <c r="I189" s="12">
        <v>15.19</v>
      </c>
      <c r="J189" s="12">
        <v>0.31</v>
      </c>
      <c r="K189" s="12">
        <v>13.83</v>
      </c>
      <c r="L189" s="12">
        <v>8.39</v>
      </c>
      <c r="M189" s="12" t="s">
        <v>64</v>
      </c>
      <c r="N189" s="12">
        <v>99.84</v>
      </c>
      <c r="O189" s="12">
        <f t="shared" si="10"/>
        <v>0.61874973303556668</v>
      </c>
      <c r="P189" s="12">
        <f t="shared" si="11"/>
        <v>0.21115113295227722</v>
      </c>
      <c r="Q189" s="73">
        <v>0.26527995636202334</v>
      </c>
      <c r="R189" s="73">
        <v>6.458754341366329E-3</v>
      </c>
      <c r="S189" s="73">
        <v>0.507144896064879</v>
      </c>
      <c r="T189" s="73">
        <v>0.15029137334518769</v>
      </c>
      <c r="U189" s="73">
        <v>7.0825019886543675E-2</v>
      </c>
    </row>
    <row r="190" spans="1:21" x14ac:dyDescent="0.35">
      <c r="A190" s="11" t="s">
        <v>88</v>
      </c>
      <c r="B190" s="11" t="s">
        <v>16</v>
      </c>
      <c r="C190" s="11" t="s">
        <v>17</v>
      </c>
      <c r="D190" s="11">
        <v>70</v>
      </c>
      <c r="E190" s="12">
        <v>39.69</v>
      </c>
      <c r="F190" s="12">
        <v>0.59</v>
      </c>
      <c r="G190" s="12">
        <v>21.37</v>
      </c>
      <c r="H190" s="11" t="s">
        <v>96</v>
      </c>
      <c r="I190" s="12">
        <v>15.34</v>
      </c>
      <c r="J190" s="12">
        <v>0.42</v>
      </c>
      <c r="K190" s="12">
        <v>13.49</v>
      </c>
      <c r="L190" s="12">
        <v>8.3800000000000008</v>
      </c>
      <c r="M190" s="12" t="s">
        <v>64</v>
      </c>
      <c r="N190" s="12">
        <v>99.28</v>
      </c>
      <c r="O190" s="12">
        <f t="shared" si="10"/>
        <v>0.61052674417582387</v>
      </c>
      <c r="P190" s="12">
        <f t="shared" si="11"/>
        <v>0.21239096060573831</v>
      </c>
      <c r="Q190" s="73">
        <v>0.27124489888280939</v>
      </c>
      <c r="R190" s="73">
        <v>8.8046308683911636E-3</v>
      </c>
      <c r="S190" s="73">
        <v>0.49773320965479012</v>
      </c>
      <c r="T190" s="73">
        <v>0.15278753253248467</v>
      </c>
      <c r="U190" s="73">
        <v>6.9429728061524643E-2</v>
      </c>
    </row>
    <row r="191" spans="1:21" x14ac:dyDescent="0.35">
      <c r="A191" s="11" t="s">
        <v>88</v>
      </c>
      <c r="B191" s="11" t="s">
        <v>16</v>
      </c>
      <c r="C191" s="11" t="s">
        <v>17</v>
      </c>
      <c r="D191" s="11">
        <v>58</v>
      </c>
      <c r="E191" s="12">
        <v>40.42</v>
      </c>
      <c r="F191" s="12">
        <v>0.48</v>
      </c>
      <c r="G191" s="12">
        <v>21.79</v>
      </c>
      <c r="H191" s="11" t="s">
        <v>96</v>
      </c>
      <c r="I191" s="12">
        <v>14.6</v>
      </c>
      <c r="J191" s="12">
        <v>0.4</v>
      </c>
      <c r="K191" s="12">
        <v>13.6</v>
      </c>
      <c r="L191" s="12">
        <v>8.2899999999999991</v>
      </c>
      <c r="M191" s="12" t="s">
        <v>64</v>
      </c>
      <c r="N191" s="12">
        <v>99.579999999999984</v>
      </c>
      <c r="O191" s="12">
        <f t="shared" si="10"/>
        <v>0.62412412302435361</v>
      </c>
      <c r="P191" s="12">
        <f t="shared" si="11"/>
        <v>0.21297268997053712</v>
      </c>
      <c r="Q191" s="73">
        <v>0.27182017308633616</v>
      </c>
      <c r="R191" s="73">
        <v>8.3643646907704053E-3</v>
      </c>
      <c r="S191" s="73">
        <v>0.50053526785442581</v>
      </c>
      <c r="T191" s="73">
        <v>0.17483496820896705</v>
      </c>
      <c r="U191" s="73">
        <v>4.4445226159500612E-2</v>
      </c>
    </row>
    <row r="192" spans="1:21" x14ac:dyDescent="0.35">
      <c r="A192" s="11" t="s">
        <v>88</v>
      </c>
      <c r="B192" s="11" t="s">
        <v>16</v>
      </c>
      <c r="C192" s="11" t="s">
        <v>17</v>
      </c>
      <c r="D192" s="11">
        <v>38</v>
      </c>
      <c r="E192" s="12">
        <v>39.67</v>
      </c>
      <c r="F192" s="12">
        <v>0.33</v>
      </c>
      <c r="G192" s="12">
        <v>21.69</v>
      </c>
      <c r="H192" s="11" t="s">
        <v>96</v>
      </c>
      <c r="I192" s="12">
        <v>16.18</v>
      </c>
      <c r="J192" s="12" t="s">
        <v>96</v>
      </c>
      <c r="K192" s="12">
        <v>10.34</v>
      </c>
      <c r="L192" s="12">
        <v>10.81</v>
      </c>
      <c r="M192" s="12">
        <v>0.09</v>
      </c>
      <c r="N192" s="12">
        <v>99.110000000000014</v>
      </c>
      <c r="O192" s="12">
        <f t="shared" si="10"/>
        <v>0.53252550016821254</v>
      </c>
      <c r="P192" s="12" t="e">
        <f t="shared" si="11"/>
        <v>#VALUE!</v>
      </c>
      <c r="Q192" s="73">
        <v>0.31937434484954236</v>
      </c>
      <c r="R192" s="73">
        <v>0</v>
      </c>
      <c r="S192" s="73">
        <v>0.38862455225680209</v>
      </c>
      <c r="T192" s="73">
        <v>0.25933400939112888</v>
      </c>
      <c r="U192" s="73">
        <v>3.266709350252666E-2</v>
      </c>
    </row>
    <row r="193" spans="1:21" x14ac:dyDescent="0.35">
      <c r="A193" s="11" t="s">
        <v>88</v>
      </c>
      <c r="B193" s="11" t="s">
        <v>16</v>
      </c>
      <c r="C193" s="11" t="s">
        <v>17</v>
      </c>
      <c r="D193" s="11">
        <v>111</v>
      </c>
      <c r="E193" s="12">
        <v>39.471862328157442</v>
      </c>
      <c r="F193" s="12">
        <v>0.41538918010088016</v>
      </c>
      <c r="G193" s="12">
        <v>21.689249332410242</v>
      </c>
      <c r="H193" s="11" t="s">
        <v>96</v>
      </c>
      <c r="I193" s="12">
        <v>16.734249826921175</v>
      </c>
      <c r="J193" s="12" t="s">
        <v>96</v>
      </c>
      <c r="K193" s="12">
        <v>10.394619721095834</v>
      </c>
      <c r="L193" s="12">
        <v>11.294629611314409</v>
      </c>
      <c r="M193" s="12" t="s">
        <v>64</v>
      </c>
      <c r="N193" s="12">
        <v>100</v>
      </c>
      <c r="O193" s="12">
        <f t="shared" si="10"/>
        <v>0.52544621088487642</v>
      </c>
      <c r="P193" s="12" t="e">
        <f t="shared" si="11"/>
        <v>#VALUE!</v>
      </c>
      <c r="Q193" s="73">
        <v>0.31325994106628552</v>
      </c>
      <c r="R193" s="73">
        <v>0</v>
      </c>
      <c r="S193" s="73">
        <v>0.38560740368313212</v>
      </c>
      <c r="T193" s="73">
        <v>0.24862417139852591</v>
      </c>
      <c r="U193" s="73">
        <v>5.2508483852056462E-2</v>
      </c>
    </row>
    <row r="194" spans="1:21" x14ac:dyDescent="0.35">
      <c r="A194" s="11" t="s">
        <v>134</v>
      </c>
      <c r="B194" s="11" t="s">
        <v>16</v>
      </c>
      <c r="C194" s="11" t="s">
        <v>21</v>
      </c>
      <c r="D194" s="11">
        <v>4</v>
      </c>
      <c r="E194" s="12">
        <v>41.42</v>
      </c>
      <c r="F194" s="12">
        <v>0.44600000000000001</v>
      </c>
      <c r="G194" s="12">
        <v>22.800999999999998</v>
      </c>
      <c r="H194" s="12">
        <v>0.154</v>
      </c>
      <c r="I194" s="12">
        <v>12.318</v>
      </c>
      <c r="J194" s="12">
        <v>0.54400000000000004</v>
      </c>
      <c r="K194" s="12">
        <v>15.108000000000001</v>
      </c>
      <c r="L194" s="12">
        <v>7.306</v>
      </c>
      <c r="M194" s="12">
        <v>8.6999999999999994E-2</v>
      </c>
      <c r="N194" s="12">
        <v>99.99</v>
      </c>
      <c r="O194" s="12">
        <f t="shared" ref="O194:O219" si="12">(K194/(15.9994+24.305))/((K194/(15.9994+24.305))+((I194)/(15.9994+55.845)))</f>
        <v>0.68615510907708177</v>
      </c>
      <c r="P194" s="12">
        <f t="shared" ref="P194:P219" si="13">(L194/56.0794)/((L194/56.0794)+(J194/70.9374)+(K194/40.3044)+(I194/71.8464))</f>
        <v>0.19039906065820261</v>
      </c>
      <c r="Q194" s="16">
        <v>0.24650379990815718</v>
      </c>
      <c r="R194" s="16">
        <v>1.1268349646178569E-2</v>
      </c>
      <c r="S194" s="16">
        <v>0.55079653190739719</v>
      </c>
      <c r="T194" s="16">
        <v>0.18329524472113723</v>
      </c>
      <c r="U194" s="16">
        <v>8.136073817129965E-3</v>
      </c>
    </row>
    <row r="195" spans="1:21" x14ac:dyDescent="0.35">
      <c r="A195" s="11" t="s">
        <v>134</v>
      </c>
      <c r="B195" s="11" t="s">
        <v>16</v>
      </c>
      <c r="C195" s="11" t="s">
        <v>21</v>
      </c>
      <c r="D195" s="11">
        <v>8</v>
      </c>
      <c r="E195" s="12">
        <v>41.918999999999997</v>
      </c>
      <c r="F195" s="12">
        <v>0.30199999999999999</v>
      </c>
      <c r="G195" s="12">
        <v>23.262</v>
      </c>
      <c r="H195" s="12">
        <v>0.151</v>
      </c>
      <c r="I195" s="12">
        <v>12.211</v>
      </c>
      <c r="J195" s="12">
        <v>0.45600000000000002</v>
      </c>
      <c r="K195" s="12">
        <v>16.457000000000001</v>
      </c>
      <c r="L195" s="12">
        <v>6.3650000000000002</v>
      </c>
      <c r="M195" s="12">
        <v>4.9000000000000002E-2</v>
      </c>
      <c r="N195" s="12">
        <v>100.96</v>
      </c>
      <c r="O195" s="12">
        <f t="shared" si="12"/>
        <v>0.70608722927259271</v>
      </c>
      <c r="P195" s="12">
        <f t="shared" si="13"/>
        <v>0.16255928724734695</v>
      </c>
      <c r="Q195" s="16">
        <v>0.24000534918212088</v>
      </c>
      <c r="R195" s="16">
        <v>9.2483476515161575E-3</v>
      </c>
      <c r="S195" s="16">
        <v>0.58745253145405874</v>
      </c>
      <c r="T195" s="16">
        <v>0.15651326261734569</v>
      </c>
      <c r="U195" s="16">
        <v>6.7805090949585702E-3</v>
      </c>
    </row>
    <row r="196" spans="1:21" x14ac:dyDescent="0.35">
      <c r="A196" s="11" t="s">
        <v>134</v>
      </c>
      <c r="B196" s="11" t="s">
        <v>16</v>
      </c>
      <c r="C196" s="11" t="s">
        <v>21</v>
      </c>
      <c r="D196" s="11">
        <v>10</v>
      </c>
      <c r="E196" s="12">
        <v>41.997999999999998</v>
      </c>
      <c r="F196" s="12">
        <v>0.28499999999999998</v>
      </c>
      <c r="G196" s="12">
        <v>23.164999999999999</v>
      </c>
      <c r="H196" s="12">
        <v>5.7000000000000002E-2</v>
      </c>
      <c r="I196" s="12">
        <v>12.302</v>
      </c>
      <c r="J196" s="12">
        <v>0.53200000000000003</v>
      </c>
      <c r="K196" s="12">
        <v>15.834</v>
      </c>
      <c r="L196" s="12">
        <v>6.1970000000000001</v>
      </c>
      <c r="M196" s="12">
        <v>4.8000000000000001E-2</v>
      </c>
      <c r="N196" s="12">
        <v>100.5</v>
      </c>
      <c r="O196" s="12">
        <f t="shared" si="12"/>
        <v>0.69644789429483511</v>
      </c>
      <c r="P196" s="12">
        <f t="shared" si="13"/>
        <v>0.16200791905364015</v>
      </c>
      <c r="Q196" s="16">
        <v>0.24733548303778996</v>
      </c>
      <c r="R196" s="16">
        <v>1.104924392079522E-2</v>
      </c>
      <c r="S196" s="16">
        <v>0.57880780091440853</v>
      </c>
      <c r="T196" s="16">
        <v>0.15540115117721537</v>
      </c>
      <c r="U196" s="16">
        <v>7.4063209497909491E-3</v>
      </c>
    </row>
    <row r="197" spans="1:21" x14ac:dyDescent="0.35">
      <c r="A197" s="11" t="s">
        <v>134</v>
      </c>
      <c r="B197" s="11" t="s">
        <v>16</v>
      </c>
      <c r="C197" s="11" t="s">
        <v>21</v>
      </c>
      <c r="D197" s="11">
        <v>11</v>
      </c>
      <c r="E197" s="12">
        <v>41.634999999999998</v>
      </c>
      <c r="F197" s="12">
        <v>0.316</v>
      </c>
      <c r="G197" s="12">
        <v>23.300999999999998</v>
      </c>
      <c r="H197" s="12">
        <v>7.6999999999999999E-2</v>
      </c>
      <c r="I197" s="12">
        <v>12.352</v>
      </c>
      <c r="J197" s="12">
        <v>0.505</v>
      </c>
      <c r="K197" s="12">
        <v>15.852</v>
      </c>
      <c r="L197" s="12">
        <v>6.1859999999999999</v>
      </c>
      <c r="M197" s="12">
        <v>3.5999999999999997E-2</v>
      </c>
      <c r="N197" s="12">
        <v>100.12</v>
      </c>
      <c r="O197" s="12">
        <f t="shared" si="12"/>
        <v>0.69583022969426311</v>
      </c>
      <c r="P197" s="12">
        <f t="shared" si="13"/>
        <v>0.1615863180433236</v>
      </c>
      <c r="Q197" s="16">
        <v>0.2518432405724807</v>
      </c>
      <c r="R197" s="16">
        <v>1.0428314957185761E-2</v>
      </c>
      <c r="S197" s="16">
        <v>0.5761421264270099</v>
      </c>
      <c r="T197" s="16">
        <v>0.16158631804332357</v>
      </c>
      <c r="U197" s="16">
        <v>0</v>
      </c>
    </row>
    <row r="198" spans="1:21" x14ac:dyDescent="0.35">
      <c r="A198" s="11" t="s">
        <v>134</v>
      </c>
      <c r="B198" s="11" t="s">
        <v>16</v>
      </c>
      <c r="C198" s="11" t="s">
        <v>21</v>
      </c>
      <c r="D198" s="11">
        <v>12</v>
      </c>
      <c r="E198" s="12">
        <v>42.006999999999998</v>
      </c>
      <c r="F198" s="12">
        <v>0.314</v>
      </c>
      <c r="G198" s="12">
        <v>23.108000000000001</v>
      </c>
      <c r="H198" s="12">
        <v>4.8000000000000001E-2</v>
      </c>
      <c r="I198" s="12">
        <v>11.831</v>
      </c>
      <c r="J198" s="12">
        <v>0.45800000000000002</v>
      </c>
      <c r="K198" s="12">
        <v>16.141999999999999</v>
      </c>
      <c r="L198" s="12">
        <v>6.3579999999999997</v>
      </c>
      <c r="M198" s="12">
        <v>5.0999999999999997E-2</v>
      </c>
      <c r="N198" s="12">
        <v>100.28</v>
      </c>
      <c r="O198" s="12">
        <f t="shared" si="12"/>
        <v>0.70863078449236006</v>
      </c>
      <c r="P198" s="12">
        <f t="shared" si="13"/>
        <v>0.16550986287460012</v>
      </c>
      <c r="Q198" s="16">
        <v>0.23515705177575227</v>
      </c>
      <c r="R198" s="16">
        <v>9.4903156506956753E-3</v>
      </c>
      <c r="S198" s="16">
        <v>0.58870175259457735</v>
      </c>
      <c r="T198" s="16">
        <v>0.15630518307890556</v>
      </c>
      <c r="U198" s="16">
        <v>1.0345696900069064E-2</v>
      </c>
    </row>
    <row r="199" spans="1:21" x14ac:dyDescent="0.35">
      <c r="A199" s="11" t="s">
        <v>134</v>
      </c>
      <c r="B199" s="11" t="s">
        <v>16</v>
      </c>
      <c r="C199" s="11" t="s">
        <v>21</v>
      </c>
      <c r="D199" s="11">
        <v>17</v>
      </c>
      <c r="E199" s="12">
        <v>41.787999999999997</v>
      </c>
      <c r="F199" s="12">
        <v>0.36499999999999999</v>
      </c>
      <c r="G199" s="12">
        <v>22.95</v>
      </c>
      <c r="H199" s="12">
        <v>6.5000000000000002E-2</v>
      </c>
      <c r="I199" s="12">
        <v>12.592000000000001</v>
      </c>
      <c r="J199" s="12">
        <v>0.503</v>
      </c>
      <c r="K199" s="12">
        <v>15.077999999999999</v>
      </c>
      <c r="L199" s="12">
        <v>6.9969999999999999</v>
      </c>
      <c r="M199" s="12">
        <v>2.4E-2</v>
      </c>
      <c r="N199" s="12">
        <v>101.92</v>
      </c>
      <c r="O199" s="12">
        <f t="shared" si="12"/>
        <v>0.68096651340099801</v>
      </c>
      <c r="P199" s="12">
        <f t="shared" si="13"/>
        <v>0.18315433860964422</v>
      </c>
      <c r="Q199" s="16">
        <v>0.25235090496767631</v>
      </c>
      <c r="R199" s="16">
        <v>1.0477832811107549E-2</v>
      </c>
      <c r="S199" s="16">
        <v>0.55280253334577989</v>
      </c>
      <c r="T199" s="16">
        <v>0.17441851212391773</v>
      </c>
      <c r="U199" s="16">
        <v>9.9502167515184876E-3</v>
      </c>
    </row>
    <row r="200" spans="1:21" x14ac:dyDescent="0.35">
      <c r="A200" s="11" t="s">
        <v>134</v>
      </c>
      <c r="B200" s="11" t="s">
        <v>16</v>
      </c>
      <c r="C200" s="11" t="s">
        <v>21</v>
      </c>
      <c r="D200" s="11">
        <v>19</v>
      </c>
      <c r="E200" s="12">
        <v>41.662999999999997</v>
      </c>
      <c r="F200" s="12">
        <v>0.30499999999999999</v>
      </c>
      <c r="G200" s="12">
        <v>23.064</v>
      </c>
      <c r="H200" s="12">
        <v>0.13900000000000001</v>
      </c>
      <c r="I200" s="12">
        <v>11.946999999999999</v>
      </c>
      <c r="J200" s="12">
        <v>0.46600000000000003</v>
      </c>
      <c r="K200" s="12">
        <v>16.117000000000001</v>
      </c>
      <c r="L200" s="12">
        <v>6.2119999999999997</v>
      </c>
      <c r="M200" s="12">
        <v>6.8000000000000005E-2</v>
      </c>
      <c r="N200" s="12">
        <v>101.62</v>
      </c>
      <c r="O200" s="12">
        <f t="shared" si="12"/>
        <v>0.70629070693992002</v>
      </c>
      <c r="P200" s="12">
        <f t="shared" si="13"/>
        <v>0.16206325662144586</v>
      </c>
      <c r="Q200" s="16">
        <v>0.2408440035169308</v>
      </c>
      <c r="R200" s="16">
        <v>9.6419349463322361E-3</v>
      </c>
      <c r="S200" s="16">
        <v>0.58692862717777905</v>
      </c>
      <c r="T200" s="16">
        <v>0.15775011386434321</v>
      </c>
      <c r="U200" s="16">
        <v>4.8353204946147759E-3</v>
      </c>
    </row>
    <row r="201" spans="1:21" x14ac:dyDescent="0.35">
      <c r="A201" s="11" t="s">
        <v>134</v>
      </c>
      <c r="B201" s="11" t="s">
        <v>16</v>
      </c>
      <c r="C201" s="11" t="s">
        <v>21</v>
      </c>
      <c r="D201" s="11">
        <v>21</v>
      </c>
      <c r="E201" s="12">
        <v>42.098999999999997</v>
      </c>
      <c r="F201" s="12">
        <v>0.32800000000000001</v>
      </c>
      <c r="G201" s="12">
        <v>22.914999999999999</v>
      </c>
      <c r="H201" s="12">
        <v>6.3E-2</v>
      </c>
      <c r="I201" s="12">
        <v>12.388999999999999</v>
      </c>
      <c r="J201" s="12">
        <v>0.53</v>
      </c>
      <c r="K201" s="12">
        <v>15.811999999999999</v>
      </c>
      <c r="L201" s="12">
        <v>6.4850000000000003</v>
      </c>
      <c r="M201" s="12">
        <v>5.2999999999999999E-2</v>
      </c>
      <c r="N201" s="12">
        <v>102</v>
      </c>
      <c r="O201" s="12">
        <f t="shared" si="12"/>
        <v>0.69466118379173469</v>
      </c>
      <c r="P201" s="12">
        <f t="shared" si="13"/>
        <v>0.1681143588033821</v>
      </c>
      <c r="Q201" s="16">
        <v>0.24122163982123299</v>
      </c>
      <c r="R201" s="16">
        <v>1.0998910310767286E-2</v>
      </c>
      <c r="S201" s="16">
        <v>0.5775417747176026</v>
      </c>
      <c r="T201" s="16">
        <v>0.15128365362211013</v>
      </c>
      <c r="U201" s="16">
        <v>1.8954021528287002E-2</v>
      </c>
    </row>
    <row r="202" spans="1:21" x14ac:dyDescent="0.35">
      <c r="A202" s="11" t="s">
        <v>134</v>
      </c>
      <c r="B202" s="11" t="s">
        <v>16</v>
      </c>
      <c r="C202" s="11" t="s">
        <v>21</v>
      </c>
      <c r="D202" s="11">
        <v>23</v>
      </c>
      <c r="E202" s="12">
        <v>41.685000000000002</v>
      </c>
      <c r="F202" s="12">
        <v>0.40100000000000002</v>
      </c>
      <c r="G202" s="12">
        <v>22.98</v>
      </c>
      <c r="H202" s="12">
        <v>9.8000000000000004E-2</v>
      </c>
      <c r="I202" s="12">
        <v>12.039</v>
      </c>
      <c r="J202" s="12">
        <v>0.61699999999999999</v>
      </c>
      <c r="K202" s="12">
        <v>15.879</v>
      </c>
      <c r="L202" s="12">
        <v>6.1820000000000004</v>
      </c>
      <c r="M202" s="12">
        <v>7.6999999999999999E-2</v>
      </c>
      <c r="N202" s="12">
        <v>101.89</v>
      </c>
      <c r="O202" s="12">
        <f t="shared" si="12"/>
        <v>0.70159153227310644</v>
      </c>
      <c r="P202" s="12">
        <f t="shared" si="13"/>
        <v>0.16199894451602964</v>
      </c>
      <c r="Q202" s="16">
        <v>0.24322346788119442</v>
      </c>
      <c r="R202" s="16">
        <v>1.2833211980626107E-2</v>
      </c>
      <c r="S202" s="16">
        <v>0.58129442668976983</v>
      </c>
      <c r="T202" s="16">
        <v>0.15662803350909602</v>
      </c>
      <c r="U202" s="16">
        <v>6.0208599393137335E-3</v>
      </c>
    </row>
    <row r="203" spans="1:21" x14ac:dyDescent="0.35">
      <c r="A203" s="11" t="s">
        <v>134</v>
      </c>
      <c r="B203" s="11" t="s">
        <v>16</v>
      </c>
      <c r="C203" s="11" t="s">
        <v>21</v>
      </c>
      <c r="D203" s="11">
        <v>25</v>
      </c>
      <c r="E203" s="12">
        <v>41.795999999999999</v>
      </c>
      <c r="F203" s="12">
        <v>0.35899999999999999</v>
      </c>
      <c r="G203" s="12">
        <v>23.271000000000001</v>
      </c>
      <c r="H203" s="12">
        <v>5.6000000000000001E-2</v>
      </c>
      <c r="I203" s="12">
        <v>12.55</v>
      </c>
      <c r="J203" s="12">
        <v>0.55700000000000005</v>
      </c>
      <c r="K203" s="12">
        <v>15.542999999999999</v>
      </c>
      <c r="L203" s="12">
        <v>6.2080000000000002</v>
      </c>
      <c r="M203" s="12">
        <v>5.8000000000000003E-2</v>
      </c>
      <c r="N203" s="12">
        <v>101.68</v>
      </c>
      <c r="O203" s="12">
        <f t="shared" si="12"/>
        <v>0.68824596121351533</v>
      </c>
      <c r="P203" s="12">
        <f t="shared" si="13"/>
        <v>0.1630652088420283</v>
      </c>
      <c r="Q203" s="16">
        <v>0.25730704374648372</v>
      </c>
      <c r="R203" s="16">
        <v>1.156625837650882E-2</v>
      </c>
      <c r="S203" s="16">
        <v>0.56806148903497933</v>
      </c>
      <c r="T203" s="16">
        <v>0.1630652088420283</v>
      </c>
      <c r="U203" s="16">
        <v>0</v>
      </c>
    </row>
    <row r="204" spans="1:21" x14ac:dyDescent="0.35">
      <c r="A204" s="11" t="s">
        <v>67</v>
      </c>
      <c r="B204" s="11" t="s">
        <v>16</v>
      </c>
      <c r="C204" s="11" t="s">
        <v>21</v>
      </c>
      <c r="D204" s="11">
        <v>28</v>
      </c>
      <c r="E204" s="12">
        <v>39.65</v>
      </c>
      <c r="F204" s="12">
        <v>0.41</v>
      </c>
      <c r="G204" s="12">
        <v>21.65</v>
      </c>
      <c r="H204" s="12" t="s">
        <v>96</v>
      </c>
      <c r="I204" s="12">
        <v>18.309999999999999</v>
      </c>
      <c r="J204" s="12">
        <v>0.64</v>
      </c>
      <c r="K204" s="12">
        <v>11.09</v>
      </c>
      <c r="L204" s="12">
        <v>9.44</v>
      </c>
      <c r="M204" s="12">
        <v>0</v>
      </c>
      <c r="N204" s="12">
        <v>101.32</v>
      </c>
      <c r="O204" s="12">
        <f t="shared" si="12"/>
        <v>0.51915024471177296</v>
      </c>
      <c r="P204" s="12">
        <f t="shared" si="13"/>
        <v>0.23797321707077154</v>
      </c>
      <c r="Q204" s="16">
        <v>0.33084180754996256</v>
      </c>
      <c r="R204" s="16">
        <v>1.3341495125027287E-2</v>
      </c>
      <c r="S204" s="16">
        <v>0.40689174627059194</v>
      </c>
      <c r="T204" s="16">
        <v>0.17986181750883135</v>
      </c>
      <c r="U204" s="16">
        <v>6.9063133545586686E-2</v>
      </c>
    </row>
    <row r="205" spans="1:21" x14ac:dyDescent="0.35">
      <c r="A205" s="11" t="s">
        <v>67</v>
      </c>
      <c r="B205" s="11" t="s">
        <v>16</v>
      </c>
      <c r="C205" s="11" t="s">
        <v>21</v>
      </c>
      <c r="D205" s="11">
        <v>26</v>
      </c>
      <c r="E205" s="12">
        <v>39.42</v>
      </c>
      <c r="F205" s="12">
        <v>0.3</v>
      </c>
      <c r="G205" s="12">
        <v>21.59</v>
      </c>
      <c r="H205" s="12" t="s">
        <v>96</v>
      </c>
      <c r="I205" s="12">
        <v>18.03</v>
      </c>
      <c r="J205" s="12">
        <v>0.68</v>
      </c>
      <c r="K205" s="12">
        <v>11.3</v>
      </c>
      <c r="L205" s="12">
        <v>9.09</v>
      </c>
      <c r="M205" s="12">
        <v>0.08</v>
      </c>
      <c r="N205" s="12">
        <v>99.766999999999996</v>
      </c>
      <c r="O205" s="12">
        <f t="shared" si="12"/>
        <v>0.52767361868860008</v>
      </c>
      <c r="P205" s="12">
        <f t="shared" si="13"/>
        <v>0.2305725976996055</v>
      </c>
      <c r="Q205" s="16">
        <v>0.32715459510210071</v>
      </c>
      <c r="R205" s="16">
        <v>1.4268170521346856E-2</v>
      </c>
      <c r="S205" s="16">
        <v>0.41731176448744139</v>
      </c>
      <c r="T205" s="16">
        <v>0.17167045083571808</v>
      </c>
      <c r="U205" s="16">
        <v>6.9595019053392937E-2</v>
      </c>
    </row>
    <row r="206" spans="1:21" x14ac:dyDescent="0.35">
      <c r="A206" s="11" t="s">
        <v>67</v>
      </c>
      <c r="B206" s="11" t="s">
        <v>16</v>
      </c>
      <c r="C206" s="11" t="s">
        <v>21</v>
      </c>
      <c r="D206" s="11">
        <v>30</v>
      </c>
      <c r="E206" s="12">
        <v>39.85</v>
      </c>
      <c r="F206" s="12">
        <v>0.34</v>
      </c>
      <c r="G206" s="12">
        <v>21.9</v>
      </c>
      <c r="H206" s="12" t="s">
        <v>96</v>
      </c>
      <c r="I206" s="12">
        <v>18.100000000000001</v>
      </c>
      <c r="J206" s="12">
        <v>0.71</v>
      </c>
      <c r="K206" s="12">
        <v>11.82</v>
      </c>
      <c r="L206" s="12">
        <v>8.93</v>
      </c>
      <c r="M206" s="12">
        <v>0.09</v>
      </c>
      <c r="N206" s="12">
        <v>100.209</v>
      </c>
      <c r="O206" s="12">
        <f t="shared" si="12"/>
        <v>0.53790789126392091</v>
      </c>
      <c r="P206" s="12">
        <f t="shared" si="13"/>
        <v>0.22288517753239454</v>
      </c>
      <c r="Q206" s="16">
        <v>0.3214951917871296</v>
      </c>
      <c r="R206" s="16">
        <v>1.4682826337965594E-2</v>
      </c>
      <c r="S206" s="16">
        <v>0.4302209910150509</v>
      </c>
      <c r="T206" s="16">
        <v>0.16145114185244649</v>
      </c>
      <c r="U206" s="16">
        <v>7.2149849007407535E-2</v>
      </c>
    </row>
    <row r="207" spans="1:21" x14ac:dyDescent="0.35">
      <c r="A207" s="11" t="s">
        <v>67</v>
      </c>
      <c r="B207" s="11" t="s">
        <v>16</v>
      </c>
      <c r="C207" s="11" t="s">
        <v>21</v>
      </c>
      <c r="D207" s="11">
        <v>32</v>
      </c>
      <c r="E207" s="12">
        <v>41.11</v>
      </c>
      <c r="F207" s="12">
        <v>0.5</v>
      </c>
      <c r="G207" s="12">
        <v>22.46</v>
      </c>
      <c r="H207" s="12">
        <v>0.15</v>
      </c>
      <c r="I207" s="12">
        <v>13.16</v>
      </c>
      <c r="J207" s="12">
        <v>0.48</v>
      </c>
      <c r="K207" s="12">
        <v>17.53</v>
      </c>
      <c r="L207" s="12">
        <v>5.86</v>
      </c>
      <c r="M207" s="12" t="s">
        <v>64</v>
      </c>
      <c r="N207" s="12">
        <v>101.172</v>
      </c>
      <c r="O207" s="12">
        <f t="shared" si="12"/>
        <v>0.70365707172209491</v>
      </c>
      <c r="P207" s="12">
        <f t="shared" si="13"/>
        <v>0.14326708948758987</v>
      </c>
      <c r="Q207" s="16">
        <v>0.22024478611873596</v>
      </c>
      <c r="R207" s="16">
        <v>9.6598748928635198E-3</v>
      </c>
      <c r="S207" s="16">
        <v>0.62091905359146782</v>
      </c>
      <c r="T207" s="16">
        <v>8.7278740270849323E-2</v>
      </c>
      <c r="U207" s="16">
        <v>6.1897545126083295E-2</v>
      </c>
    </row>
    <row r="208" spans="1:21" x14ac:dyDescent="0.35">
      <c r="A208" s="11" t="s">
        <v>67</v>
      </c>
      <c r="B208" s="11" t="s">
        <v>16</v>
      </c>
      <c r="C208" s="11" t="s">
        <v>21</v>
      </c>
      <c r="D208" s="11">
        <v>33</v>
      </c>
      <c r="E208" s="12">
        <v>41.26</v>
      </c>
      <c r="F208" s="12">
        <v>0.53</v>
      </c>
      <c r="G208" s="12">
        <v>22.45</v>
      </c>
      <c r="H208" s="12">
        <v>0.22</v>
      </c>
      <c r="I208" s="12">
        <v>12.91</v>
      </c>
      <c r="J208" s="12">
        <v>0.49</v>
      </c>
      <c r="K208" s="12">
        <v>17.87</v>
      </c>
      <c r="L208" s="12">
        <v>5.59</v>
      </c>
      <c r="M208" s="12">
        <v>0.08</v>
      </c>
      <c r="N208" s="12">
        <v>100.42700000000001</v>
      </c>
      <c r="O208" s="12">
        <f t="shared" si="12"/>
        <v>0.71159909682910694</v>
      </c>
      <c r="P208" s="12">
        <f t="shared" si="13"/>
        <v>0.13661312829743399</v>
      </c>
      <c r="Q208" s="16">
        <v>0.21532477745532302</v>
      </c>
      <c r="R208" s="16">
        <v>9.8554595976273005E-3</v>
      </c>
      <c r="S208" s="16">
        <v>0.63259850423669695</v>
      </c>
      <c r="T208" s="16">
        <v>8.0616091213576019E-2</v>
      </c>
      <c r="U208" s="16">
        <v>6.1605167496776671E-2</v>
      </c>
    </row>
    <row r="209" spans="1:21" x14ac:dyDescent="0.35">
      <c r="A209" s="11" t="s">
        <v>67</v>
      </c>
      <c r="B209" s="11" t="s">
        <v>16</v>
      </c>
      <c r="C209" s="11" t="s">
        <v>21</v>
      </c>
      <c r="D209" s="11">
        <v>22</v>
      </c>
      <c r="E209" s="12">
        <v>40.58</v>
      </c>
      <c r="F209" s="12">
        <v>0.38</v>
      </c>
      <c r="G209" s="12">
        <v>22.22</v>
      </c>
      <c r="H209" s="12">
        <v>0.16</v>
      </c>
      <c r="I209" s="12">
        <v>14.91</v>
      </c>
      <c r="J209" s="12">
        <v>0.53</v>
      </c>
      <c r="K209" s="12">
        <v>15.4</v>
      </c>
      <c r="L209" s="12">
        <v>6.84</v>
      </c>
      <c r="M209" s="12" t="s">
        <v>64</v>
      </c>
      <c r="N209" s="12">
        <v>100.264</v>
      </c>
      <c r="O209" s="12">
        <f t="shared" si="12"/>
        <v>0.64802688864809299</v>
      </c>
      <c r="P209" s="12">
        <f t="shared" si="13"/>
        <v>0.16962420918149018</v>
      </c>
      <c r="Q209" s="16">
        <v>0.25999089345715026</v>
      </c>
      <c r="R209" s="16">
        <v>1.0808452609070205E-2</v>
      </c>
      <c r="S209" s="16">
        <v>0.55275309152557106</v>
      </c>
      <c r="T209" s="16">
        <v>0.11608029840474718</v>
      </c>
      <c r="U209" s="16">
        <v>6.0367264003461346E-2</v>
      </c>
    </row>
    <row r="210" spans="1:21" x14ac:dyDescent="0.35">
      <c r="A210" s="11" t="s">
        <v>67</v>
      </c>
      <c r="B210" s="11" t="s">
        <v>16</v>
      </c>
      <c r="C210" s="11" t="s">
        <v>21</v>
      </c>
      <c r="D210" s="11">
        <v>23</v>
      </c>
      <c r="E210" s="12">
        <v>40.68</v>
      </c>
      <c r="F210" s="12">
        <v>0.46</v>
      </c>
      <c r="G210" s="12">
        <v>22.01</v>
      </c>
      <c r="H210" s="12">
        <v>0.28000000000000003</v>
      </c>
      <c r="I210" s="12">
        <v>13.88</v>
      </c>
      <c r="J210" s="12">
        <v>0.54</v>
      </c>
      <c r="K210" s="12">
        <v>16.27</v>
      </c>
      <c r="L210" s="12">
        <v>6.22</v>
      </c>
      <c r="M210" s="12">
        <v>7.0000000000000007E-2</v>
      </c>
      <c r="N210" s="12">
        <v>100.318</v>
      </c>
      <c r="O210" s="12">
        <f t="shared" si="12"/>
        <v>0.6763211006746348</v>
      </c>
      <c r="P210" s="12">
        <f t="shared" si="13"/>
        <v>0.15503918102115954</v>
      </c>
      <c r="Q210" s="16">
        <v>0.24129090149158353</v>
      </c>
      <c r="R210" s="16">
        <v>1.1059949792280086E-2</v>
      </c>
      <c r="S210" s="16">
        <v>0.58650234771559029</v>
      </c>
      <c r="T210" s="16">
        <v>0.1020284902142156</v>
      </c>
      <c r="U210" s="16">
        <v>5.9118310786330425E-2</v>
      </c>
    </row>
    <row r="211" spans="1:21" x14ac:dyDescent="0.35">
      <c r="A211" s="11" t="s">
        <v>67</v>
      </c>
      <c r="B211" s="11" t="s">
        <v>16</v>
      </c>
      <c r="C211" s="11" t="s">
        <v>21</v>
      </c>
      <c r="D211" s="11">
        <v>25</v>
      </c>
      <c r="E211" s="12">
        <v>40.700000000000003</v>
      </c>
      <c r="F211" s="12">
        <v>0.56999999999999995</v>
      </c>
      <c r="G211" s="12">
        <v>22.07</v>
      </c>
      <c r="H211" s="12">
        <v>0.13</v>
      </c>
      <c r="I211" s="12">
        <v>13.61</v>
      </c>
      <c r="J211" s="12">
        <v>0.56000000000000005</v>
      </c>
      <c r="K211" s="12">
        <v>16.77</v>
      </c>
      <c r="L211" s="12">
        <v>5.87</v>
      </c>
      <c r="M211" s="12">
        <v>0.06</v>
      </c>
      <c r="N211" s="12">
        <v>100.366</v>
      </c>
      <c r="O211" s="12">
        <f t="shared" si="12"/>
        <v>0.68715000382987435</v>
      </c>
      <c r="P211" s="12">
        <f t="shared" si="13"/>
        <v>0.14576733567188582</v>
      </c>
      <c r="Q211" s="16">
        <v>0.2334186332463063</v>
      </c>
      <c r="R211" s="16">
        <v>1.1447272964020884E-2</v>
      </c>
      <c r="S211" s="16">
        <v>0.60335078313049151</v>
      </c>
      <c r="T211" s="16">
        <v>8.9848148238127618E-2</v>
      </c>
      <c r="U211" s="16">
        <v>6.1935162421053749E-2</v>
      </c>
    </row>
    <row r="212" spans="1:21" x14ac:dyDescent="0.35">
      <c r="A212" s="11" t="s">
        <v>67</v>
      </c>
      <c r="B212" s="11" t="s">
        <v>16</v>
      </c>
      <c r="C212" s="11" t="s">
        <v>21</v>
      </c>
      <c r="D212" s="11">
        <v>27</v>
      </c>
      <c r="E212" s="12">
        <v>40.880000000000003</v>
      </c>
      <c r="F212" s="12">
        <v>0.56000000000000005</v>
      </c>
      <c r="G212" s="12">
        <v>22.37</v>
      </c>
      <c r="H212" s="12">
        <v>0.34</v>
      </c>
      <c r="I212" s="12">
        <v>13.04</v>
      </c>
      <c r="J212" s="12">
        <v>0.53</v>
      </c>
      <c r="K212" s="12">
        <v>17.54</v>
      </c>
      <c r="L212" s="12">
        <v>5.85</v>
      </c>
      <c r="M212" s="12">
        <v>7.0000000000000007E-2</v>
      </c>
      <c r="N212" s="12">
        <v>99.980999999999995</v>
      </c>
      <c r="O212" s="12">
        <f t="shared" si="12"/>
        <v>0.70568211630956601</v>
      </c>
      <c r="P212" s="12">
        <f t="shared" si="13"/>
        <v>0.14319843907196347</v>
      </c>
      <c r="Q212" s="16">
        <v>0.21766656981395116</v>
      </c>
      <c r="R212" s="16">
        <v>1.0686223212474975E-2</v>
      </c>
      <c r="S212" s="16">
        <v>0.62244469116398704</v>
      </c>
      <c r="T212" s="16">
        <v>8.6280963978250094E-2</v>
      </c>
      <c r="U212" s="16">
        <v>6.2921551831336867E-2</v>
      </c>
    </row>
    <row r="213" spans="1:21" x14ac:dyDescent="0.35">
      <c r="A213" s="11" t="s">
        <v>67</v>
      </c>
      <c r="B213" s="11" t="s">
        <v>16</v>
      </c>
      <c r="C213" s="11" t="s">
        <v>21</v>
      </c>
      <c r="D213" s="11">
        <v>29</v>
      </c>
      <c r="E213" s="12">
        <v>40.65</v>
      </c>
      <c r="F213" s="12">
        <v>0.46</v>
      </c>
      <c r="G213" s="12">
        <v>22.36</v>
      </c>
      <c r="H213" s="12">
        <v>0.14000000000000001</v>
      </c>
      <c r="I213" s="12">
        <v>15.03</v>
      </c>
      <c r="J213" s="12">
        <v>0.59</v>
      </c>
      <c r="K213" s="12">
        <v>15.47</v>
      </c>
      <c r="L213" s="12">
        <v>6.77</v>
      </c>
      <c r="M213" s="12" t="s">
        <v>96</v>
      </c>
      <c r="N213" s="12">
        <v>100.68600000000001</v>
      </c>
      <c r="O213" s="12">
        <f t="shared" si="12"/>
        <v>0.64723252395749387</v>
      </c>
      <c r="P213" s="12">
        <f t="shared" si="13"/>
        <v>0.16718968490254188</v>
      </c>
      <c r="Q213" s="16">
        <v>0.26132556203098112</v>
      </c>
      <c r="R213" s="16">
        <v>1.1979101925795207E-2</v>
      </c>
      <c r="S213" s="16">
        <v>0.55282206461331385</v>
      </c>
      <c r="T213" s="16">
        <v>0.1138815159575081</v>
      </c>
      <c r="U213" s="16">
        <v>5.999175547240173E-2</v>
      </c>
    </row>
    <row r="214" spans="1:21" x14ac:dyDescent="0.35">
      <c r="A214" s="11" t="s">
        <v>67</v>
      </c>
      <c r="B214" s="11" t="s">
        <v>16</v>
      </c>
      <c r="C214" s="11" t="s">
        <v>21</v>
      </c>
      <c r="D214" s="11">
        <v>31</v>
      </c>
      <c r="E214" s="12">
        <v>41.14</v>
      </c>
      <c r="F214" s="12">
        <v>0.57999999999999996</v>
      </c>
      <c r="G214" s="12">
        <v>22.25</v>
      </c>
      <c r="H214" s="12">
        <v>0.34</v>
      </c>
      <c r="I214" s="12">
        <v>13.26</v>
      </c>
      <c r="J214" s="12">
        <v>0.52</v>
      </c>
      <c r="K214" s="12">
        <v>17.43</v>
      </c>
      <c r="L214" s="12">
        <v>5.8</v>
      </c>
      <c r="M214" s="12">
        <v>0.06</v>
      </c>
      <c r="N214" s="12">
        <v>99.957999999999998</v>
      </c>
      <c r="O214" s="12">
        <f t="shared" si="12"/>
        <v>0.70087812203655653</v>
      </c>
      <c r="P214" s="12">
        <f t="shared" si="13"/>
        <v>0.14211101946744237</v>
      </c>
      <c r="Q214" s="16">
        <v>0.22260462679368523</v>
      </c>
      <c r="R214" s="16">
        <v>1.0490566221461016E-2</v>
      </c>
      <c r="S214" s="16">
        <v>0.61889329750646727</v>
      </c>
      <c r="T214" s="16">
        <v>8.5702363428135434E-2</v>
      </c>
      <c r="U214" s="16">
        <v>6.2309146050251042E-2</v>
      </c>
    </row>
    <row r="215" spans="1:21" x14ac:dyDescent="0.35">
      <c r="A215" s="11" t="s">
        <v>67</v>
      </c>
      <c r="B215" s="11" t="s">
        <v>16</v>
      </c>
      <c r="C215" s="11" t="s">
        <v>21</v>
      </c>
      <c r="D215" s="11">
        <v>21</v>
      </c>
      <c r="E215" s="12">
        <v>40.89</v>
      </c>
      <c r="F215" s="12">
        <v>0.45</v>
      </c>
      <c r="G215" s="12">
        <v>22.34</v>
      </c>
      <c r="H215" s="12">
        <v>0.09</v>
      </c>
      <c r="I215" s="12">
        <v>14.59</v>
      </c>
      <c r="J215" s="12">
        <v>0.57999999999999996</v>
      </c>
      <c r="K215" s="12">
        <v>15.94</v>
      </c>
      <c r="L215" s="12">
        <v>6.46</v>
      </c>
      <c r="M215" s="12" t="s">
        <v>96</v>
      </c>
      <c r="N215" s="12">
        <v>100.404</v>
      </c>
      <c r="O215" s="12">
        <f t="shared" si="12"/>
        <v>0.66072737774461932</v>
      </c>
      <c r="P215" s="12">
        <f t="shared" si="13"/>
        <v>0.15956314473296282</v>
      </c>
      <c r="Q215" s="16">
        <v>0.25296871648680225</v>
      </c>
      <c r="R215" s="16">
        <v>1.1771749902543708E-2</v>
      </c>
      <c r="S215" s="16">
        <v>0.56940877614008523</v>
      </c>
      <c r="T215" s="16">
        <v>0.10671574770262679</v>
      </c>
      <c r="U215" s="16">
        <v>5.9135009767941983E-2</v>
      </c>
    </row>
    <row r="216" spans="1:21" x14ac:dyDescent="0.35">
      <c r="A216" s="11" t="s">
        <v>67</v>
      </c>
      <c r="B216" s="11" t="s">
        <v>16</v>
      </c>
      <c r="C216" s="11" t="s">
        <v>21</v>
      </c>
      <c r="D216" s="11">
        <v>24</v>
      </c>
      <c r="E216" s="12">
        <v>40.82</v>
      </c>
      <c r="F216" s="12">
        <v>0.59</v>
      </c>
      <c r="G216" s="12">
        <v>22.14</v>
      </c>
      <c r="H216" s="12">
        <v>7.0000000000000007E-2</v>
      </c>
      <c r="I216" s="12">
        <v>13.64</v>
      </c>
      <c r="J216" s="12">
        <v>0.55000000000000004</v>
      </c>
      <c r="K216" s="12">
        <v>16.84</v>
      </c>
      <c r="L216" s="12">
        <v>6.04</v>
      </c>
      <c r="M216" s="12">
        <v>0.08</v>
      </c>
      <c r="N216" s="12">
        <v>101.0145</v>
      </c>
      <c r="O216" s="12">
        <f t="shared" si="12"/>
        <v>0.68757197269666726</v>
      </c>
      <c r="P216" s="12">
        <f t="shared" si="13"/>
        <v>0.14894250280216456</v>
      </c>
      <c r="Q216" s="16">
        <v>0.2300246880828366</v>
      </c>
      <c r="R216" s="16">
        <v>1.1194648085678589E-2</v>
      </c>
      <c r="S216" s="16">
        <v>0.60327127912328971</v>
      </c>
      <c r="T216" s="16">
        <v>8.9343818435869651E-2</v>
      </c>
      <c r="U216" s="16">
        <v>6.6165566272325532E-2</v>
      </c>
    </row>
    <row r="217" spans="1:21" x14ac:dyDescent="0.35">
      <c r="A217" s="11" t="s">
        <v>67</v>
      </c>
      <c r="B217" s="11" t="s">
        <v>16</v>
      </c>
      <c r="C217" s="11" t="s">
        <v>21</v>
      </c>
      <c r="D217" s="11">
        <v>2</v>
      </c>
      <c r="E217" s="12">
        <v>40.68</v>
      </c>
      <c r="F217" s="12">
        <v>0.37</v>
      </c>
      <c r="G217" s="12">
        <v>22.47</v>
      </c>
      <c r="H217" s="12">
        <v>0.15</v>
      </c>
      <c r="I217" s="12">
        <v>15.56</v>
      </c>
      <c r="J217" s="12">
        <v>0.56000000000000005</v>
      </c>
      <c r="K217" s="12">
        <v>15.06</v>
      </c>
      <c r="L217" s="12">
        <v>6.76</v>
      </c>
      <c r="M217" s="12">
        <v>0.08</v>
      </c>
      <c r="N217" s="12">
        <v>101.18</v>
      </c>
      <c r="O217" s="12">
        <f t="shared" si="12"/>
        <v>0.63306322224914768</v>
      </c>
      <c r="P217" s="12">
        <f t="shared" si="13"/>
        <v>0.16773182577085852</v>
      </c>
      <c r="Q217" s="16">
        <v>0.27544815133532169</v>
      </c>
      <c r="R217" s="16">
        <v>1.1391924142344932E-2</v>
      </c>
      <c r="S217" s="16">
        <v>0.53920863140460917</v>
      </c>
      <c r="T217" s="16">
        <v>0.11830590287304016</v>
      </c>
      <c r="U217" s="16">
        <v>5.5645390244683887E-2</v>
      </c>
    </row>
    <row r="218" spans="1:21" x14ac:dyDescent="0.35">
      <c r="A218" s="11" t="s">
        <v>67</v>
      </c>
      <c r="B218" s="11" t="s">
        <v>16</v>
      </c>
      <c r="C218" s="11" t="s">
        <v>21</v>
      </c>
      <c r="D218" s="11">
        <v>6</v>
      </c>
      <c r="E218" s="12">
        <v>39</v>
      </c>
      <c r="F218" s="12">
        <v>0.28999999999999998</v>
      </c>
      <c r="G218" s="12">
        <v>21.39</v>
      </c>
      <c r="H218" s="12">
        <v>0</v>
      </c>
      <c r="I218" s="12">
        <v>18.329999999999998</v>
      </c>
      <c r="J218" s="12">
        <v>0.48</v>
      </c>
      <c r="K218" s="12">
        <v>11.15</v>
      </c>
      <c r="L218" s="12">
        <v>9.27</v>
      </c>
      <c r="M218" s="12" t="s">
        <v>96</v>
      </c>
      <c r="N218" s="12">
        <v>100.57</v>
      </c>
      <c r="O218" s="12">
        <f t="shared" si="12"/>
        <v>0.52022457443747749</v>
      </c>
      <c r="P218" s="12">
        <f t="shared" si="13"/>
        <v>0.23485634731088401</v>
      </c>
      <c r="Q218" s="16">
        <v>0.32984250493535761</v>
      </c>
      <c r="R218" s="16">
        <v>1.0105890345163309E-2</v>
      </c>
      <c r="S218" s="16">
        <v>0.41317212891905691</v>
      </c>
      <c r="T218" s="16">
        <v>0.17005375191254671</v>
      </c>
      <c r="U218" s="16">
        <v>7.6825723887875536E-2</v>
      </c>
    </row>
    <row r="219" spans="1:21" x14ac:dyDescent="0.35">
      <c r="A219" s="11" t="s">
        <v>67</v>
      </c>
      <c r="B219" s="11" t="s">
        <v>16</v>
      </c>
      <c r="C219" s="11" t="s">
        <v>21</v>
      </c>
      <c r="D219" s="11">
        <v>1</v>
      </c>
      <c r="E219" s="12">
        <v>40.08</v>
      </c>
      <c r="F219" s="12">
        <v>0.34</v>
      </c>
      <c r="G219" s="12">
        <v>22.02</v>
      </c>
      <c r="H219" s="12">
        <v>0.24</v>
      </c>
      <c r="I219" s="12">
        <v>16.28</v>
      </c>
      <c r="J219" s="12">
        <v>0.45</v>
      </c>
      <c r="K219" s="12">
        <v>14.1</v>
      </c>
      <c r="L219" s="12">
        <v>7.37</v>
      </c>
      <c r="M219" s="12" t="s">
        <v>96</v>
      </c>
      <c r="N219" s="12">
        <v>101.73</v>
      </c>
      <c r="O219" s="12">
        <f t="shared" si="12"/>
        <v>0.60689510009309622</v>
      </c>
      <c r="P219" s="12">
        <f t="shared" si="13"/>
        <v>0.18401206752136801</v>
      </c>
      <c r="Q219" s="16">
        <v>0.28893267855576366</v>
      </c>
      <c r="R219" s="16">
        <v>9.250865012158228E-3</v>
      </c>
      <c r="S219" s="16">
        <v>0.51016627879393195</v>
      </c>
      <c r="T219" s="16">
        <v>0.12935834831645313</v>
      </c>
      <c r="U219" s="16">
        <v>6.2291829321693089E-2</v>
      </c>
    </row>
    <row r="220" spans="1:21" x14ac:dyDescent="0.35">
      <c r="A220" s="11" t="s">
        <v>67</v>
      </c>
      <c r="B220" s="11" t="s">
        <v>16</v>
      </c>
      <c r="C220" s="11" t="s">
        <v>21</v>
      </c>
      <c r="D220" s="11">
        <v>3</v>
      </c>
      <c r="E220" s="12">
        <v>39.979999999999997</v>
      </c>
      <c r="F220" s="12">
        <v>0.44</v>
      </c>
      <c r="G220" s="12">
        <v>21.82</v>
      </c>
      <c r="H220" s="12">
        <v>0</v>
      </c>
      <c r="I220" s="12">
        <v>16.329999999999998</v>
      </c>
      <c r="J220" s="12">
        <v>0.49</v>
      </c>
      <c r="K220" s="12">
        <v>14.07</v>
      </c>
      <c r="L220" s="12">
        <v>7.21</v>
      </c>
      <c r="M220" s="12">
        <v>7.0000000000000007E-2</v>
      </c>
      <c r="N220" s="12">
        <v>101.24</v>
      </c>
      <c r="O220" s="12">
        <f t="shared" ref="O220:O283" si="14">(K220/(15.9994+24.305))/((K220/(15.9994+24.305))+((I220)/(15.9994+55.845)))</f>
        <v>0.60565467350823199</v>
      </c>
      <c r="P220" s="12">
        <f t="shared" ref="P220:P283" si="15">(L220/56.0794)/((L220/56.0794)+(J220/70.9374)+(K220/40.3044)+(I220/71.8464))</f>
        <v>0.18060837957995271</v>
      </c>
      <c r="Q220" s="16">
        <v>0.28801741296455541</v>
      </c>
      <c r="R220" s="16">
        <v>1.0149272440306292E-2</v>
      </c>
      <c r="S220" s="16">
        <v>0.51292720525445534</v>
      </c>
      <c r="T220" s="16">
        <v>0.11995950761723476</v>
      </c>
      <c r="U220" s="16">
        <v>6.894660172344827E-2</v>
      </c>
    </row>
    <row r="221" spans="1:21" x14ac:dyDescent="0.35">
      <c r="A221" s="11" t="s">
        <v>67</v>
      </c>
      <c r="B221" s="11" t="s">
        <v>16</v>
      </c>
      <c r="C221" s="11" t="s">
        <v>21</v>
      </c>
      <c r="D221" s="11">
        <v>5</v>
      </c>
      <c r="E221" s="12">
        <v>39.61</v>
      </c>
      <c r="F221" s="12">
        <v>0.34</v>
      </c>
      <c r="G221" s="12">
        <v>21.56</v>
      </c>
      <c r="H221" s="12">
        <v>0.31</v>
      </c>
      <c r="I221" s="12">
        <v>16.649999999999999</v>
      </c>
      <c r="J221" s="12">
        <v>0.67</v>
      </c>
      <c r="K221" s="12">
        <v>12.7</v>
      </c>
      <c r="L221" s="12">
        <v>8.2899999999999991</v>
      </c>
      <c r="M221" s="12">
        <v>0.06</v>
      </c>
      <c r="N221" s="12">
        <v>101.11</v>
      </c>
      <c r="O221" s="12">
        <f t="shared" si="14"/>
        <v>0.57620992043572761</v>
      </c>
      <c r="P221" s="12">
        <f t="shared" si="15"/>
        <v>0.20994523274101468</v>
      </c>
      <c r="Q221" s="16">
        <v>0.30015116118793839</v>
      </c>
      <c r="R221" s="16">
        <v>1.3993249864277444E-2</v>
      </c>
      <c r="S221" s="16">
        <v>0.46684242204554205</v>
      </c>
      <c r="T221" s="16">
        <v>0.15419543718828052</v>
      </c>
      <c r="U221" s="16">
        <v>6.4817729713961672E-2</v>
      </c>
    </row>
    <row r="222" spans="1:21" x14ac:dyDescent="0.35">
      <c r="A222" s="11" t="s">
        <v>67</v>
      </c>
      <c r="B222" s="11" t="s">
        <v>16</v>
      </c>
      <c r="C222" s="11" t="s">
        <v>21</v>
      </c>
      <c r="D222" s="11">
        <v>16</v>
      </c>
      <c r="E222" s="12">
        <v>40.07</v>
      </c>
      <c r="F222" s="12">
        <v>0.37</v>
      </c>
      <c r="G222" s="12">
        <v>21.87</v>
      </c>
      <c r="H222" s="12" t="s">
        <v>96</v>
      </c>
      <c r="I222" s="12">
        <v>17.14</v>
      </c>
      <c r="J222" s="12">
        <v>0.48</v>
      </c>
      <c r="K222" s="12">
        <v>12.88</v>
      </c>
      <c r="L222" s="12">
        <v>8.64</v>
      </c>
      <c r="M222" s="12">
        <v>0.08</v>
      </c>
      <c r="N222" s="12">
        <v>100.34</v>
      </c>
      <c r="O222" s="12">
        <f t="shared" si="14"/>
        <v>0.5725598108016744</v>
      </c>
      <c r="P222" s="12">
        <f t="shared" si="15"/>
        <v>0.21428994952258887</v>
      </c>
      <c r="Q222" s="16">
        <v>0.29813871553953508</v>
      </c>
      <c r="R222" s="16">
        <v>9.8858167228655074E-3</v>
      </c>
      <c r="S222" s="16">
        <v>0.46688507030933157</v>
      </c>
      <c r="T222" s="16">
        <v>0.14945389488376956</v>
      </c>
      <c r="U222" s="16">
        <v>7.5636502544498094E-2</v>
      </c>
    </row>
    <row r="223" spans="1:21" x14ac:dyDescent="0.35">
      <c r="A223" s="11" t="s">
        <v>67</v>
      </c>
      <c r="B223" s="11" t="s">
        <v>16</v>
      </c>
      <c r="C223" s="11" t="s">
        <v>21</v>
      </c>
      <c r="D223" s="11">
        <v>17</v>
      </c>
      <c r="E223" s="12">
        <v>40.159999999999997</v>
      </c>
      <c r="F223" s="12">
        <v>0.27</v>
      </c>
      <c r="G223" s="12">
        <v>21.94</v>
      </c>
      <c r="H223" s="12" t="s">
        <v>96</v>
      </c>
      <c r="I223" s="12">
        <v>17.559999999999999</v>
      </c>
      <c r="J223" s="12">
        <v>0.38</v>
      </c>
      <c r="K223" s="12">
        <v>11.8</v>
      </c>
      <c r="L223" s="12">
        <v>9.9</v>
      </c>
      <c r="M223" s="12" t="s">
        <v>96</v>
      </c>
      <c r="N223" s="12">
        <v>101.28</v>
      </c>
      <c r="O223" s="12">
        <f t="shared" si="14"/>
        <v>0.54500733825304115</v>
      </c>
      <c r="P223" s="12">
        <f t="shared" si="15"/>
        <v>0.24550362982932164</v>
      </c>
      <c r="Q223" s="16">
        <v>0.30796970470248269</v>
      </c>
      <c r="R223" s="16">
        <v>7.8099258552952865E-3</v>
      </c>
      <c r="S223" s="16">
        <v>0.42684296487516854</v>
      </c>
      <c r="T223" s="16">
        <v>0.18479650231523581</v>
      </c>
      <c r="U223" s="16">
        <v>7.2580902251817708E-2</v>
      </c>
    </row>
    <row r="224" spans="1:21" x14ac:dyDescent="0.35">
      <c r="A224" s="11" t="s">
        <v>67</v>
      </c>
      <c r="B224" s="11" t="s">
        <v>16</v>
      </c>
      <c r="C224" s="11" t="s">
        <v>21</v>
      </c>
      <c r="D224" s="11">
        <v>18</v>
      </c>
      <c r="E224" s="12">
        <v>40.33</v>
      </c>
      <c r="F224" s="12">
        <v>0.36</v>
      </c>
      <c r="G224" s="12">
        <v>21.99</v>
      </c>
      <c r="H224" s="12">
        <v>7.0000000000000007E-2</v>
      </c>
      <c r="I224" s="12">
        <v>17.170000000000002</v>
      </c>
      <c r="J224" s="12">
        <v>0.66</v>
      </c>
      <c r="K224" s="12">
        <v>12.64</v>
      </c>
      <c r="L224" s="12">
        <v>8.6</v>
      </c>
      <c r="M224" s="12">
        <v>7.0000000000000007E-2</v>
      </c>
      <c r="N224" s="12">
        <v>101.45</v>
      </c>
      <c r="O224" s="12">
        <f t="shared" si="14"/>
        <v>0.56752118560563436</v>
      </c>
      <c r="P224" s="12">
        <f t="shared" si="15"/>
        <v>0.21440511734117143</v>
      </c>
      <c r="Q224" s="16">
        <v>0.30494622115557235</v>
      </c>
      <c r="R224" s="16">
        <v>1.3577899758063483E-2</v>
      </c>
      <c r="S224" s="16">
        <v>0.45767642541781017</v>
      </c>
      <c r="T224" s="16">
        <v>0.15804541505019584</v>
      </c>
      <c r="U224" s="16">
        <v>6.5754038618358338E-2</v>
      </c>
    </row>
    <row r="225" spans="1:21" x14ac:dyDescent="0.35">
      <c r="A225" s="11" t="s">
        <v>67</v>
      </c>
      <c r="B225" s="11" t="s">
        <v>16</v>
      </c>
      <c r="C225" s="11" t="s">
        <v>21</v>
      </c>
      <c r="D225" s="11">
        <v>19</v>
      </c>
      <c r="E225" s="12">
        <v>40.33</v>
      </c>
      <c r="F225" s="12">
        <v>0.39</v>
      </c>
      <c r="G225" s="12">
        <v>21.91</v>
      </c>
      <c r="H225" s="12">
        <v>0.11</v>
      </c>
      <c r="I225" s="12">
        <v>17.07</v>
      </c>
      <c r="J225" s="12">
        <v>0.64</v>
      </c>
      <c r="K225" s="12">
        <v>12.65</v>
      </c>
      <c r="L225" s="12">
        <v>8.59</v>
      </c>
      <c r="M225" s="12" t="s">
        <v>96</v>
      </c>
      <c r="N225" s="12">
        <v>101.43</v>
      </c>
      <c r="O225" s="12">
        <f t="shared" si="14"/>
        <v>0.56914820634556995</v>
      </c>
      <c r="P225" s="12">
        <f t="shared" si="15"/>
        <v>0.21463714722207577</v>
      </c>
      <c r="Q225" s="16">
        <v>0.30466672704023634</v>
      </c>
      <c r="R225" s="16">
        <v>1.317761242616197E-2</v>
      </c>
      <c r="S225" s="16">
        <v>0.45842689403379422</v>
      </c>
      <c r="T225" s="16">
        <v>0.16016233550497608</v>
      </c>
      <c r="U225" s="16">
        <v>6.3566430994831322E-2</v>
      </c>
    </row>
    <row r="226" spans="1:21" x14ac:dyDescent="0.35">
      <c r="A226" s="11" t="s">
        <v>67</v>
      </c>
      <c r="B226" s="11" t="s">
        <v>16</v>
      </c>
      <c r="C226" s="11" t="s">
        <v>21</v>
      </c>
      <c r="D226" s="11">
        <v>20</v>
      </c>
      <c r="E226" s="12">
        <v>40.67</v>
      </c>
      <c r="F226" s="12">
        <v>0.39</v>
      </c>
      <c r="G226" s="12">
        <v>22.19</v>
      </c>
      <c r="H226" s="12">
        <v>0.14000000000000001</v>
      </c>
      <c r="I226" s="12">
        <v>17.440000000000001</v>
      </c>
      <c r="J226" s="12">
        <v>0.6</v>
      </c>
      <c r="K226" s="12">
        <v>12.79</v>
      </c>
      <c r="L226" s="12">
        <v>8.3699999999999992</v>
      </c>
      <c r="M226" s="12">
        <v>7.0000000000000007E-2</v>
      </c>
      <c r="N226" s="12">
        <v>101.43</v>
      </c>
      <c r="O226" s="12">
        <f t="shared" si="14"/>
        <v>0.56658691726639598</v>
      </c>
      <c r="P226" s="12">
        <f t="shared" si="15"/>
        <v>0.20793477680501835</v>
      </c>
      <c r="Q226" s="16">
        <v>0.31152130962444824</v>
      </c>
      <c r="R226" s="16">
        <v>1.2258318592329785E-2</v>
      </c>
      <c r="S226" s="16">
        <v>0.45991016111948607</v>
      </c>
      <c r="T226" s="16">
        <v>0.15586364130533722</v>
      </c>
      <c r="U226" s="16">
        <v>6.0446569358398677E-2</v>
      </c>
    </row>
    <row r="227" spans="1:21" x14ac:dyDescent="0.35">
      <c r="A227" s="11" t="s">
        <v>67</v>
      </c>
      <c r="B227" s="11" t="s">
        <v>16</v>
      </c>
      <c r="C227" s="11" t="s">
        <v>21</v>
      </c>
      <c r="D227" s="11">
        <v>4</v>
      </c>
      <c r="E227" s="12">
        <v>38.729999999999997</v>
      </c>
      <c r="F227" s="12">
        <v>0.34</v>
      </c>
      <c r="G227" s="12">
        <v>20.92</v>
      </c>
      <c r="H227" s="12">
        <v>7.0000000000000007E-2</v>
      </c>
      <c r="I227" s="12">
        <v>19.87</v>
      </c>
      <c r="J227" s="12">
        <v>0.4</v>
      </c>
      <c r="K227" s="12">
        <v>8.57</v>
      </c>
      <c r="L227" s="12">
        <v>11.03</v>
      </c>
      <c r="M227" s="12">
        <v>7.0000000000000007E-2</v>
      </c>
      <c r="N227" s="12">
        <v>101.5</v>
      </c>
      <c r="O227" s="12">
        <f t="shared" si="14"/>
        <v>0.43465063892163802</v>
      </c>
      <c r="P227" s="12">
        <f t="shared" si="15"/>
        <v>0.28442547242960059</v>
      </c>
      <c r="Q227" s="16">
        <v>0.36973796827231592</v>
      </c>
      <c r="R227" s="16">
        <v>8.5645344103547436E-3</v>
      </c>
      <c r="S227" s="16">
        <v>0.32295900287059315</v>
      </c>
      <c r="T227" s="16">
        <v>0.22321982562536841</v>
      </c>
      <c r="U227" s="16">
        <v>7.5518668821367665E-2</v>
      </c>
    </row>
    <row r="228" spans="1:21" x14ac:dyDescent="0.35">
      <c r="A228" s="11">
        <v>11</v>
      </c>
      <c r="B228" s="11" t="s">
        <v>16</v>
      </c>
      <c r="C228" s="11" t="s">
        <v>21</v>
      </c>
      <c r="D228" s="11">
        <v>15</v>
      </c>
      <c r="E228" s="12">
        <v>39.71707</v>
      </c>
      <c r="F228" s="12">
        <v>0.38567220000000002</v>
      </c>
      <c r="G228" s="12">
        <v>21.699310000000001</v>
      </c>
      <c r="H228" s="12" t="s">
        <v>96</v>
      </c>
      <c r="I228" s="12">
        <v>16.501940000000001</v>
      </c>
      <c r="J228" s="12">
        <v>0.4309964</v>
      </c>
      <c r="K228" s="12">
        <v>12.16886</v>
      </c>
      <c r="L228" s="12">
        <v>8.1145650000000007</v>
      </c>
      <c r="M228" s="12">
        <v>0.1491007</v>
      </c>
      <c r="N228" s="12">
        <v>99.167500000000004</v>
      </c>
      <c r="O228" s="12">
        <f t="shared" si="14"/>
        <v>0.56793828065208751</v>
      </c>
      <c r="P228" s="12">
        <f t="shared" si="15"/>
        <v>0.21204838733782388</v>
      </c>
      <c r="Q228" s="16">
        <v>0.31798748976170621</v>
      </c>
      <c r="R228" s="16">
        <v>9.1534063371651458E-3</v>
      </c>
      <c r="S228" s="16">
        <v>0.45486424526223662</v>
      </c>
      <c r="T228" s="16">
        <v>0.17591097335729985</v>
      </c>
      <c r="U228" s="16">
        <v>4.2083885281592077E-2</v>
      </c>
    </row>
    <row r="229" spans="1:21" x14ac:dyDescent="0.35">
      <c r="A229" s="11">
        <v>11</v>
      </c>
      <c r="B229" s="11" t="s">
        <v>16</v>
      </c>
      <c r="C229" s="11" t="s">
        <v>21</v>
      </c>
      <c r="D229" s="11">
        <v>16</v>
      </c>
      <c r="E229" s="12">
        <v>40.870060000000002</v>
      </c>
      <c r="F229" s="12">
        <v>0.51749369999999995</v>
      </c>
      <c r="G229" s="12">
        <v>21.93656</v>
      </c>
      <c r="H229" s="12" t="s">
        <v>96</v>
      </c>
      <c r="I229" s="12">
        <v>15.52929</v>
      </c>
      <c r="J229" s="12">
        <v>0.47684700000000002</v>
      </c>
      <c r="K229" s="12">
        <v>13.81854</v>
      </c>
      <c r="L229" s="12">
        <v>7.3404129999999999</v>
      </c>
      <c r="M229" s="12">
        <v>0.162217</v>
      </c>
      <c r="N229" s="12">
        <v>100.6514</v>
      </c>
      <c r="O229" s="12">
        <f t="shared" si="14"/>
        <v>0.61332852127285842</v>
      </c>
      <c r="P229" s="12">
        <f t="shared" si="15"/>
        <v>0.18789883395612636</v>
      </c>
      <c r="Q229" s="16">
        <v>0.29028543536709195</v>
      </c>
      <c r="R229" s="16">
        <v>9.9293660882600193E-3</v>
      </c>
      <c r="S229" s="16">
        <v>0.50643934071887808</v>
      </c>
      <c r="T229" s="16">
        <v>0.1498421104643344</v>
      </c>
      <c r="U229" s="16">
        <v>4.350374736143562E-2</v>
      </c>
    </row>
    <row r="230" spans="1:21" x14ac:dyDescent="0.35">
      <c r="A230" s="11">
        <v>11</v>
      </c>
      <c r="B230" s="11" t="s">
        <v>16</v>
      </c>
      <c r="C230" s="11" t="s">
        <v>21</v>
      </c>
      <c r="D230" s="11">
        <v>17</v>
      </c>
      <c r="E230" s="12">
        <v>40.014940000000003</v>
      </c>
      <c r="F230" s="12">
        <v>0.26344040000000002</v>
      </c>
      <c r="G230" s="12">
        <v>21.792400000000001</v>
      </c>
      <c r="H230" s="12" t="s">
        <v>96</v>
      </c>
      <c r="I230" s="12">
        <v>15.53543</v>
      </c>
      <c r="J230" s="12">
        <v>0.57784860000000005</v>
      </c>
      <c r="K230" s="12">
        <v>12.118639999999999</v>
      </c>
      <c r="L230" s="12">
        <v>9.0097509999999996</v>
      </c>
      <c r="M230" s="12">
        <v>0.1936812</v>
      </c>
      <c r="N230" s="12">
        <v>99.506129999999999</v>
      </c>
      <c r="O230" s="12">
        <f t="shared" si="14"/>
        <v>0.5816775151204292</v>
      </c>
      <c r="P230" s="12">
        <f t="shared" si="15"/>
        <v>0.23429631549612515</v>
      </c>
      <c r="Q230" s="16">
        <v>0.2956550517496066</v>
      </c>
      <c r="R230" s="16">
        <v>1.2220896888668233E-2</v>
      </c>
      <c r="S230" s="16">
        <v>0.45109260251278299</v>
      </c>
      <c r="T230" s="16">
        <v>0.19789223616068249</v>
      </c>
      <c r="U230" s="16">
        <v>4.313921268825955E-2</v>
      </c>
    </row>
    <row r="231" spans="1:21" x14ac:dyDescent="0.35">
      <c r="A231" s="11">
        <v>11</v>
      </c>
      <c r="B231" s="11" t="s">
        <v>16</v>
      </c>
      <c r="C231" s="11" t="s">
        <v>21</v>
      </c>
      <c r="D231" s="11">
        <v>18</v>
      </c>
      <c r="E231" s="12">
        <v>40.243949999999998</v>
      </c>
      <c r="F231" s="12">
        <v>0.57796000000000003</v>
      </c>
      <c r="G231" s="12">
        <v>21.698560000000001</v>
      </c>
      <c r="H231" s="12" t="s">
        <v>96</v>
      </c>
      <c r="I231" s="12">
        <v>15.241149999999999</v>
      </c>
      <c r="J231" s="12">
        <v>0.4666112</v>
      </c>
      <c r="K231" s="12">
        <v>13.86102</v>
      </c>
      <c r="L231" s="12">
        <v>7.3445109999999998</v>
      </c>
      <c r="M231" s="12">
        <v>0.1628868</v>
      </c>
      <c r="N231" s="12">
        <v>99.596649999999997</v>
      </c>
      <c r="O231" s="12">
        <f t="shared" si="14"/>
        <v>0.61848519625240717</v>
      </c>
      <c r="P231" s="12">
        <f t="shared" si="15"/>
        <v>0.18882443245242722</v>
      </c>
      <c r="Q231" s="16">
        <v>0.28281107666752736</v>
      </c>
      <c r="R231" s="16">
        <v>9.7985108290160172E-3</v>
      </c>
      <c r="S231" s="16">
        <v>0.51229829977757679</v>
      </c>
      <c r="T231" s="16">
        <v>0.14527940831518207</v>
      </c>
      <c r="U231" s="16">
        <v>4.9812704410697829E-2</v>
      </c>
    </row>
    <row r="232" spans="1:21" x14ac:dyDescent="0.35">
      <c r="A232" s="11">
        <v>11</v>
      </c>
      <c r="B232" s="11" t="s">
        <v>16</v>
      </c>
      <c r="C232" s="11" t="s">
        <v>21</v>
      </c>
      <c r="D232" s="11">
        <v>19</v>
      </c>
      <c r="E232" s="12">
        <v>39.652160000000002</v>
      </c>
      <c r="F232" s="12">
        <v>0.3906849</v>
      </c>
      <c r="G232" s="12">
        <v>21.412769999999998</v>
      </c>
      <c r="H232" s="12" t="s">
        <v>96</v>
      </c>
      <c r="I232" s="12">
        <v>16.002009999999999</v>
      </c>
      <c r="J232" s="12">
        <v>0.42677159999999997</v>
      </c>
      <c r="K232" s="12">
        <v>11.415319999999999</v>
      </c>
      <c r="L232" s="12">
        <v>9.3420699999999997</v>
      </c>
      <c r="M232" s="12">
        <v>0.15466240000000001</v>
      </c>
      <c r="N232" s="12">
        <v>98.796449999999993</v>
      </c>
      <c r="O232" s="12">
        <f t="shared" si="14"/>
        <v>0.55978363510217377</v>
      </c>
      <c r="P232" s="12">
        <f t="shared" si="15"/>
        <v>0.24550160369213289</v>
      </c>
      <c r="Q232" s="16">
        <v>0.30833286717866032</v>
      </c>
      <c r="R232" s="16">
        <v>9.1288106792856184E-3</v>
      </c>
      <c r="S232" s="16">
        <v>0.42976355750343043</v>
      </c>
      <c r="T232" s="16">
        <v>0.208315698157791</v>
      </c>
      <c r="U232" s="16">
        <v>4.4459066480832719E-2</v>
      </c>
    </row>
    <row r="233" spans="1:21" x14ac:dyDescent="0.35">
      <c r="A233" s="11" t="s">
        <v>130</v>
      </c>
      <c r="B233" s="11" t="s">
        <v>16</v>
      </c>
      <c r="C233" s="11" t="s">
        <v>21</v>
      </c>
      <c r="D233" s="11">
        <v>19</v>
      </c>
      <c r="E233" s="12">
        <v>39.729550000000003</v>
      </c>
      <c r="F233" s="12">
        <v>0.6373856</v>
      </c>
      <c r="G233" s="12">
        <v>21.38879</v>
      </c>
      <c r="H233" s="12" t="s">
        <v>96</v>
      </c>
      <c r="I233" s="12">
        <v>16.019449999999999</v>
      </c>
      <c r="J233" s="12">
        <v>0.35715059999999998</v>
      </c>
      <c r="K233" s="12">
        <v>12.46978</v>
      </c>
      <c r="L233" s="12">
        <v>7.8732810000000004</v>
      </c>
      <c r="M233" s="12">
        <v>0.2575344</v>
      </c>
      <c r="N233" s="12">
        <v>98.732910000000004</v>
      </c>
      <c r="O233" s="12">
        <f t="shared" si="14"/>
        <v>0.58116229115893303</v>
      </c>
      <c r="P233" s="12">
        <f t="shared" si="15"/>
        <v>0.20713738632810683</v>
      </c>
      <c r="Q233" s="16">
        <v>0.30930114395857505</v>
      </c>
      <c r="R233" s="16">
        <v>7.6458414292581833E-3</v>
      </c>
      <c r="S233" s="16">
        <v>0.46984596383871607</v>
      </c>
      <c r="T233" s="16">
        <v>0.16923287935520551</v>
      </c>
      <c r="U233" s="16">
        <v>4.3974171418245223E-2</v>
      </c>
    </row>
    <row r="234" spans="1:21" x14ac:dyDescent="0.35">
      <c r="A234" s="11" t="s">
        <v>130</v>
      </c>
      <c r="B234" s="11" t="s">
        <v>16</v>
      </c>
      <c r="C234" s="11" t="s">
        <v>21</v>
      </c>
      <c r="D234" s="11">
        <v>20</v>
      </c>
      <c r="E234" s="12">
        <v>40.178719999999998</v>
      </c>
      <c r="F234" s="12">
        <v>0.6014794</v>
      </c>
      <c r="G234" s="12">
        <v>21.667269999999998</v>
      </c>
      <c r="H234" s="12">
        <v>0.1266562</v>
      </c>
      <c r="I234" s="12">
        <v>16.352239999999998</v>
      </c>
      <c r="J234" s="12">
        <v>0.36900129999999998</v>
      </c>
      <c r="K234" s="12">
        <v>12.23358</v>
      </c>
      <c r="L234" s="12">
        <v>8.1443820000000002</v>
      </c>
      <c r="M234" s="12">
        <v>0.27705930000000001</v>
      </c>
      <c r="N234" s="12">
        <v>99.950389999999999</v>
      </c>
      <c r="O234" s="12">
        <f t="shared" si="14"/>
        <v>0.57147257692273623</v>
      </c>
      <c r="P234" s="12">
        <f t="shared" si="15"/>
        <v>0.21308364219108406</v>
      </c>
      <c r="Q234" s="16">
        <v>0.31732060052034022</v>
      </c>
      <c r="R234" s="16">
        <v>7.8225973007518788E-3</v>
      </c>
      <c r="S234" s="16">
        <v>0.45645655717301131</v>
      </c>
      <c r="T234" s="16">
        <v>0.18095681890330076</v>
      </c>
      <c r="U234" s="16">
        <v>3.7443426102595836E-2</v>
      </c>
    </row>
    <row r="235" spans="1:21" x14ac:dyDescent="0.35">
      <c r="A235" s="11" t="s">
        <v>130</v>
      </c>
      <c r="B235" s="11" t="s">
        <v>16</v>
      </c>
      <c r="C235" s="11" t="s">
        <v>21</v>
      </c>
      <c r="D235" s="11">
        <v>21</v>
      </c>
      <c r="E235" s="12">
        <v>41.373170000000002</v>
      </c>
      <c r="F235" s="12">
        <v>0.72496970000000005</v>
      </c>
      <c r="G235" s="12">
        <v>21.865790000000001</v>
      </c>
      <c r="H235" s="12">
        <v>0</v>
      </c>
      <c r="I235" s="12">
        <v>14.103999999999999</v>
      </c>
      <c r="J235" s="12">
        <v>0.39153840000000001</v>
      </c>
      <c r="K235" s="12">
        <v>15.54982</v>
      </c>
      <c r="L235" s="12">
        <v>6.7578040000000001</v>
      </c>
      <c r="M235" s="12">
        <v>0.24740490000000001</v>
      </c>
      <c r="N235" s="12">
        <v>101.0145</v>
      </c>
      <c r="O235" s="12">
        <f t="shared" si="14"/>
        <v>0.66276325259929092</v>
      </c>
      <c r="P235" s="12">
        <f t="shared" si="15"/>
        <v>0.17016983217878223</v>
      </c>
      <c r="Q235" s="16">
        <v>0.25102599447649415</v>
      </c>
      <c r="R235" s="16">
        <v>8.0767639636940922E-3</v>
      </c>
      <c r="S235" s="16">
        <v>0.56456142663966769</v>
      </c>
      <c r="T235" s="16">
        <v>0.12195932009429365</v>
      </c>
      <c r="U235" s="16">
        <v>5.4376494825850497E-2</v>
      </c>
    </row>
    <row r="236" spans="1:21" x14ac:dyDescent="0.35">
      <c r="A236" s="11" t="s">
        <v>130</v>
      </c>
      <c r="B236" s="11" t="s">
        <v>16</v>
      </c>
      <c r="C236" s="11" t="s">
        <v>21</v>
      </c>
      <c r="D236" s="11">
        <v>11</v>
      </c>
      <c r="E236" s="12">
        <v>40.263599999999997</v>
      </c>
      <c r="F236" s="12">
        <v>0.62913079999999999</v>
      </c>
      <c r="G236" s="12">
        <v>21.815529999999999</v>
      </c>
      <c r="H236" s="12">
        <v>0.1232564</v>
      </c>
      <c r="I236" s="12">
        <v>16.512920000000001</v>
      </c>
      <c r="J236" s="12">
        <v>0.31395840000000003</v>
      </c>
      <c r="K236" s="12">
        <v>11.902189999999999</v>
      </c>
      <c r="L236" s="12">
        <v>8.53627</v>
      </c>
      <c r="M236" s="12">
        <v>0.22493150000000001</v>
      </c>
      <c r="N236" s="12">
        <v>100.3218</v>
      </c>
      <c r="O236" s="12">
        <f t="shared" si="14"/>
        <v>0.562329427234176</v>
      </c>
      <c r="P236" s="12">
        <f t="shared" si="15"/>
        <v>0.22326254494113837</v>
      </c>
      <c r="Q236" s="16">
        <v>0.32266175407796671</v>
      </c>
      <c r="R236" s="16">
        <v>6.6330183862743867E-3</v>
      </c>
      <c r="S236" s="16">
        <v>0.44257693735083892</v>
      </c>
      <c r="T236" s="16">
        <v>0.19542247557428821</v>
      </c>
      <c r="U236" s="16">
        <v>3.270581461063185E-2</v>
      </c>
    </row>
    <row r="237" spans="1:21" x14ac:dyDescent="0.35">
      <c r="A237" s="11" t="s">
        <v>130</v>
      </c>
      <c r="B237" s="11" t="s">
        <v>16</v>
      </c>
      <c r="C237" s="11" t="s">
        <v>21</v>
      </c>
      <c r="D237" s="11">
        <v>12</v>
      </c>
      <c r="E237" s="12">
        <v>40.026200000000003</v>
      </c>
      <c r="F237" s="12">
        <v>0.58876510000000004</v>
      </c>
      <c r="G237" s="12">
        <v>21.788049999999998</v>
      </c>
      <c r="H237" s="12">
        <v>9.7254359999999998E-2</v>
      </c>
      <c r="I237" s="12">
        <v>16.49485</v>
      </c>
      <c r="J237" s="12">
        <v>0.30724059999999997</v>
      </c>
      <c r="K237" s="12">
        <v>12.49921</v>
      </c>
      <c r="L237" s="12">
        <v>7.9575829999999996</v>
      </c>
      <c r="M237" s="12">
        <v>0.20709430000000001</v>
      </c>
      <c r="N237" s="12">
        <v>99.966229999999996</v>
      </c>
      <c r="O237" s="12">
        <f t="shared" si="14"/>
        <v>0.57460366963692733</v>
      </c>
      <c r="P237" s="12">
        <f t="shared" si="15"/>
        <v>0.20686879042113121</v>
      </c>
      <c r="Q237" s="16">
        <v>0.31684835806118583</v>
      </c>
      <c r="R237" s="16">
        <v>6.4836939029191201E-3</v>
      </c>
      <c r="S237" s="16">
        <v>0.46424717532866094</v>
      </c>
      <c r="T237" s="16">
        <v>0.17214493599305197</v>
      </c>
      <c r="U237" s="16">
        <v>4.0275836714182014E-2</v>
      </c>
    </row>
    <row r="238" spans="1:21" x14ac:dyDescent="0.35">
      <c r="A238" s="11" t="s">
        <v>131</v>
      </c>
      <c r="B238" s="11" t="s">
        <v>16</v>
      </c>
      <c r="C238" s="11" t="s">
        <v>21</v>
      </c>
      <c r="D238" s="11">
        <v>10</v>
      </c>
      <c r="E238" s="12">
        <v>40.717849999999999</v>
      </c>
      <c r="F238" s="12">
        <v>0.46019500000000002</v>
      </c>
      <c r="G238" s="12">
        <v>22.300149999999999</v>
      </c>
      <c r="H238" s="12" t="s">
        <v>96</v>
      </c>
      <c r="I238" s="12">
        <v>15.3832</v>
      </c>
      <c r="J238" s="12">
        <v>0.34051710000000002</v>
      </c>
      <c r="K238" s="12">
        <v>13.228590000000001</v>
      </c>
      <c r="L238" s="12">
        <v>8.3794199999999996</v>
      </c>
      <c r="M238" s="12">
        <v>0.11904670000000001</v>
      </c>
      <c r="N238" s="12">
        <v>100.929</v>
      </c>
      <c r="O238" s="12">
        <f t="shared" si="14"/>
        <v>0.60519205365321416</v>
      </c>
      <c r="P238" s="12">
        <f t="shared" si="15"/>
        <v>0.21451524209552603</v>
      </c>
      <c r="Q238" s="16">
        <v>0.29055238602446454</v>
      </c>
      <c r="R238" s="16">
        <v>7.0589899766796875E-3</v>
      </c>
      <c r="S238" s="16">
        <v>0.48265854776106987</v>
      </c>
      <c r="T238" s="16">
        <v>0.18324848111465519</v>
      </c>
      <c r="U238" s="16">
        <v>3.6481595123130726E-2</v>
      </c>
    </row>
    <row r="239" spans="1:21" x14ac:dyDescent="0.35">
      <c r="A239" s="11" t="s">
        <v>131</v>
      </c>
      <c r="B239" s="11" t="s">
        <v>16</v>
      </c>
      <c r="C239" s="11" t="s">
        <v>21</v>
      </c>
      <c r="D239" s="11">
        <v>13</v>
      </c>
      <c r="E239" s="12">
        <v>40.83802</v>
      </c>
      <c r="F239" s="12">
        <v>0.3964915</v>
      </c>
      <c r="G239" s="12">
        <v>22.736139999999999</v>
      </c>
      <c r="H239" s="12">
        <v>0.1383537</v>
      </c>
      <c r="I239" s="12">
        <v>15.54569</v>
      </c>
      <c r="J239" s="12">
        <v>0.38169829999999999</v>
      </c>
      <c r="K239" s="12">
        <v>13.34376</v>
      </c>
      <c r="L239" s="12">
        <v>8.0580119999999997</v>
      </c>
      <c r="M239" s="12">
        <v>0.16871439999999999</v>
      </c>
      <c r="N239" s="12">
        <v>101.6069</v>
      </c>
      <c r="O239" s="12">
        <f t="shared" si="14"/>
        <v>0.60475257715610864</v>
      </c>
      <c r="P239" s="12">
        <f t="shared" si="15"/>
        <v>0.20629648758201174</v>
      </c>
      <c r="Q239" s="16">
        <v>0.29880078865555831</v>
      </c>
      <c r="R239" s="16">
        <v>7.858041046381983E-3</v>
      </c>
      <c r="S239" s="16">
        <v>0.48349846074962938</v>
      </c>
      <c r="T239" s="16">
        <v>0.18404592617701254</v>
      </c>
      <c r="U239" s="16">
        <v>2.5796783371417761E-2</v>
      </c>
    </row>
    <row r="240" spans="1:21" x14ac:dyDescent="0.35">
      <c r="A240" s="11" t="s">
        <v>131</v>
      </c>
      <c r="B240" s="11" t="s">
        <v>16</v>
      </c>
      <c r="C240" s="11" t="s">
        <v>21</v>
      </c>
      <c r="D240" s="11">
        <v>14</v>
      </c>
      <c r="E240" s="12">
        <v>40.686360000000001</v>
      </c>
      <c r="F240" s="12">
        <v>0.49741560000000001</v>
      </c>
      <c r="G240" s="12">
        <v>22.483370000000001</v>
      </c>
      <c r="H240" s="12">
        <v>9.4016859999999994E-2</v>
      </c>
      <c r="I240" s="12">
        <v>15.04308</v>
      </c>
      <c r="J240" s="12">
        <v>0.38003340000000002</v>
      </c>
      <c r="K240" s="12">
        <v>14.28148</v>
      </c>
      <c r="L240" s="12">
        <v>7.4265280000000002</v>
      </c>
      <c r="M240" s="12">
        <v>0.1891911</v>
      </c>
      <c r="N240" s="12">
        <v>101.08150000000001</v>
      </c>
      <c r="O240" s="12">
        <f t="shared" si="14"/>
        <v>0.62857012989967809</v>
      </c>
      <c r="P240" s="12">
        <f t="shared" si="15"/>
        <v>0.18877815689685856</v>
      </c>
      <c r="Q240" s="16">
        <v>0.28056582431096022</v>
      </c>
      <c r="R240" s="16">
        <v>7.831784721850062E-3</v>
      </c>
      <c r="S240" s="16">
        <v>0.51800624599315381</v>
      </c>
      <c r="T240" s="16">
        <v>0.15529555585603957</v>
      </c>
      <c r="U240" s="16">
        <v>3.8300589117996345E-2</v>
      </c>
    </row>
    <row r="241" spans="1:21" x14ac:dyDescent="0.35">
      <c r="A241" s="11" t="s">
        <v>131</v>
      </c>
      <c r="B241" s="11" t="s">
        <v>16</v>
      </c>
      <c r="C241" s="11" t="s">
        <v>21</v>
      </c>
      <c r="D241" s="11">
        <v>15</v>
      </c>
      <c r="E241" s="12">
        <v>40.463239999999999</v>
      </c>
      <c r="F241" s="12">
        <v>0.51629639999999999</v>
      </c>
      <c r="G241" s="12">
        <v>22.269770000000001</v>
      </c>
      <c r="H241" s="12">
        <v>0.1049115</v>
      </c>
      <c r="I241" s="12">
        <v>14.714040000000001</v>
      </c>
      <c r="J241" s="12">
        <v>0.3911174</v>
      </c>
      <c r="K241" s="12">
        <v>13.763640000000001</v>
      </c>
      <c r="L241" s="12">
        <v>7.8867779999999996</v>
      </c>
      <c r="M241" s="12" t="s">
        <v>96</v>
      </c>
      <c r="N241" s="12">
        <v>100.10980000000001</v>
      </c>
      <c r="O241" s="12">
        <f t="shared" si="14"/>
        <v>0.62510419588756239</v>
      </c>
      <c r="P241" s="12">
        <f t="shared" si="15"/>
        <v>0.20310187259426585</v>
      </c>
      <c r="Q241" s="16">
        <v>0.28151674694492174</v>
      </c>
      <c r="R241" s="16">
        <v>8.1235838053494071E-3</v>
      </c>
      <c r="S241" s="16">
        <v>0.50314902908689263</v>
      </c>
      <c r="T241" s="16">
        <v>0.17685152418597283</v>
      </c>
      <c r="U241" s="16">
        <v>3.035911597686345E-2</v>
      </c>
    </row>
    <row r="242" spans="1:21" x14ac:dyDescent="0.35">
      <c r="A242" s="11" t="s">
        <v>131</v>
      </c>
      <c r="B242" s="11" t="s">
        <v>16</v>
      </c>
      <c r="C242" s="11" t="s">
        <v>21</v>
      </c>
      <c r="D242" s="11">
        <v>16</v>
      </c>
      <c r="E242" s="12">
        <v>39.837899999999998</v>
      </c>
      <c r="F242" s="12">
        <v>0.42709570000000002</v>
      </c>
      <c r="G242" s="12">
        <v>21.88194</v>
      </c>
      <c r="H242" s="12" t="s">
        <v>96</v>
      </c>
      <c r="I242" s="12">
        <v>16.263729999999999</v>
      </c>
      <c r="J242" s="12">
        <v>0.34243509999999999</v>
      </c>
      <c r="K242" s="12">
        <v>10.47964</v>
      </c>
      <c r="L242" s="12">
        <v>10.07263</v>
      </c>
      <c r="M242" s="12">
        <v>0.1918638</v>
      </c>
      <c r="N242" s="12">
        <v>99.497240000000005</v>
      </c>
      <c r="O242" s="12">
        <f t="shared" si="14"/>
        <v>0.53457943002090047</v>
      </c>
      <c r="P242" s="12">
        <f t="shared" si="15"/>
        <v>0.26775194223481408</v>
      </c>
      <c r="Q242" s="16">
        <v>0.32674491628321506</v>
      </c>
      <c r="R242" s="16">
        <v>7.3123420076535274E-3</v>
      </c>
      <c r="S242" s="16">
        <v>0.39386500190508233</v>
      </c>
      <c r="T242" s="16">
        <v>0.24783258076866826</v>
      </c>
      <c r="U242" s="16">
        <v>2.424515903538077E-2</v>
      </c>
    </row>
    <row r="243" spans="1:21" x14ac:dyDescent="0.35">
      <c r="A243" s="11" t="s">
        <v>131</v>
      </c>
      <c r="B243" s="11" t="s">
        <v>16</v>
      </c>
      <c r="C243" s="11" t="s">
        <v>21</v>
      </c>
      <c r="D243" s="11">
        <v>26</v>
      </c>
      <c r="E243" s="12">
        <v>40.703229999999998</v>
      </c>
      <c r="F243" s="12">
        <v>0.41779290000000002</v>
      </c>
      <c r="G243" s="12">
        <v>22.381080000000001</v>
      </c>
      <c r="H243" s="12">
        <v>0.1015871</v>
      </c>
      <c r="I243" s="12">
        <v>15.19631</v>
      </c>
      <c r="J243" s="12">
        <v>0.34650969999999998</v>
      </c>
      <c r="K243" s="12">
        <v>13.33652</v>
      </c>
      <c r="L243" s="12">
        <v>8.0279500000000006</v>
      </c>
      <c r="M243" s="12">
        <v>0.1269005</v>
      </c>
      <c r="N243" s="12">
        <v>100.6379</v>
      </c>
      <c r="O243" s="12">
        <f t="shared" si="14"/>
        <v>0.61004360828974769</v>
      </c>
      <c r="P243" s="12">
        <f t="shared" si="15"/>
        <v>0.2073351111479971</v>
      </c>
      <c r="Q243" s="16">
        <v>0.29390214949330318</v>
      </c>
      <c r="R243" s="16">
        <v>7.2016225084143692E-3</v>
      </c>
      <c r="S243" s="16">
        <v>0.48784323099480437</v>
      </c>
      <c r="T243" s="16">
        <v>0.18414293657224068</v>
      </c>
      <c r="U243" s="16">
        <v>2.6910060431237344E-2</v>
      </c>
    </row>
    <row r="244" spans="1:21" x14ac:dyDescent="0.35">
      <c r="A244" s="11" t="s">
        <v>131</v>
      </c>
      <c r="B244" s="11" t="s">
        <v>16</v>
      </c>
      <c r="C244" s="11" t="s">
        <v>21</v>
      </c>
      <c r="D244" s="11">
        <v>27</v>
      </c>
      <c r="E244" s="12">
        <v>41.354320000000001</v>
      </c>
      <c r="F244" s="12">
        <v>0.62438009999999999</v>
      </c>
      <c r="G244" s="12">
        <v>22.39986</v>
      </c>
      <c r="H244" s="12">
        <v>0.13546830000000001</v>
      </c>
      <c r="I244" s="12">
        <v>12.996740000000001</v>
      </c>
      <c r="J244" s="12">
        <v>0.3310999</v>
      </c>
      <c r="K244" s="12">
        <v>16.852270000000001</v>
      </c>
      <c r="L244" s="12">
        <v>6.4539369999999998</v>
      </c>
      <c r="M244" s="12">
        <v>0.23615520000000001</v>
      </c>
      <c r="N244" s="12">
        <v>101.38420000000001</v>
      </c>
      <c r="O244" s="12">
        <f t="shared" si="14"/>
        <v>0.69800774645535224</v>
      </c>
      <c r="P244" s="12">
        <f t="shared" si="15"/>
        <v>0.1601138428493965</v>
      </c>
      <c r="Q244" s="16">
        <v>0.22494520360136278</v>
      </c>
      <c r="R244" s="16">
        <v>6.7256211221543736E-3</v>
      </c>
      <c r="S244" s="16">
        <v>0.60249654898434946</v>
      </c>
      <c r="T244" s="16">
        <v>0.11223244669798348</v>
      </c>
      <c r="U244" s="16">
        <v>5.3600179594150012E-2</v>
      </c>
    </row>
    <row r="245" spans="1:21" x14ac:dyDescent="0.35">
      <c r="A245" s="11" t="s">
        <v>131</v>
      </c>
      <c r="B245" s="11" t="s">
        <v>16</v>
      </c>
      <c r="C245" s="11" t="s">
        <v>21</v>
      </c>
      <c r="D245" s="11">
        <v>28</v>
      </c>
      <c r="E245" s="12">
        <v>40.958579999999998</v>
      </c>
      <c r="F245" s="12">
        <v>0.56488229999999995</v>
      </c>
      <c r="G245" s="12">
        <v>22.316800000000001</v>
      </c>
      <c r="H245" s="12" t="s">
        <v>96</v>
      </c>
      <c r="I245" s="12">
        <v>13.8612</v>
      </c>
      <c r="J245" s="12">
        <v>0.29409730000000001</v>
      </c>
      <c r="K245" s="12">
        <v>15.16516</v>
      </c>
      <c r="L245" s="12">
        <v>7.1775969999999996</v>
      </c>
      <c r="M245" s="12">
        <v>0.11537840000000001</v>
      </c>
      <c r="N245" s="12">
        <v>100.4537</v>
      </c>
      <c r="O245" s="12">
        <f t="shared" si="14"/>
        <v>0.66104378686840326</v>
      </c>
      <c r="P245" s="12">
        <f t="shared" si="15"/>
        <v>0.18249607074120061</v>
      </c>
      <c r="Q245" s="16">
        <v>0.25627560822891515</v>
      </c>
      <c r="R245" s="16">
        <v>6.0648639643475595E-3</v>
      </c>
      <c r="S245" s="16">
        <v>0.55042712738732813</v>
      </c>
      <c r="T245" s="16">
        <v>0.1482848739715425</v>
      </c>
      <c r="U245" s="16">
        <v>3.8947526447866664E-2</v>
      </c>
    </row>
    <row r="246" spans="1:21" x14ac:dyDescent="0.35">
      <c r="A246" s="11" t="s">
        <v>131</v>
      </c>
      <c r="B246" s="11" t="s">
        <v>16</v>
      </c>
      <c r="C246" s="11" t="s">
        <v>21</v>
      </c>
      <c r="D246" s="11">
        <v>29</v>
      </c>
      <c r="E246" s="12">
        <v>40.790300000000002</v>
      </c>
      <c r="F246" s="12">
        <v>0.58124670000000001</v>
      </c>
      <c r="G246" s="12">
        <v>22.039400000000001</v>
      </c>
      <c r="H246" s="12" t="s">
        <v>96</v>
      </c>
      <c r="I246" s="12">
        <v>13.235290000000001</v>
      </c>
      <c r="J246" s="12">
        <v>0.30760330000000002</v>
      </c>
      <c r="K246" s="12">
        <v>15.822559999999999</v>
      </c>
      <c r="L246" s="12">
        <v>6.6833910000000003</v>
      </c>
      <c r="M246" s="12">
        <v>0.1494355</v>
      </c>
      <c r="N246" s="12">
        <v>99.609219999999993</v>
      </c>
      <c r="O246" s="12">
        <f t="shared" si="14"/>
        <v>0.68061337364197849</v>
      </c>
      <c r="P246" s="12">
        <f t="shared" si="15"/>
        <v>0.17017875571969843</v>
      </c>
      <c r="Q246" s="16">
        <v>0.2406993043479623</v>
      </c>
      <c r="R246" s="16">
        <v>6.379755523557044E-3</v>
      </c>
      <c r="S246" s="16">
        <v>0.57758060834075375</v>
      </c>
      <c r="T246" s="16">
        <v>0.12982387335424392</v>
      </c>
      <c r="U246" s="16">
        <v>4.5516458433483016E-2</v>
      </c>
    </row>
    <row r="247" spans="1:21" x14ac:dyDescent="0.35">
      <c r="A247" s="11" t="s">
        <v>131</v>
      </c>
      <c r="B247" s="11" t="s">
        <v>16</v>
      </c>
      <c r="C247" s="11" t="s">
        <v>21</v>
      </c>
      <c r="D247" s="11">
        <v>30</v>
      </c>
      <c r="E247" s="12">
        <v>41.031939999999999</v>
      </c>
      <c r="F247" s="12">
        <v>0.61315949999999997</v>
      </c>
      <c r="G247" s="12">
        <v>22.239329999999999</v>
      </c>
      <c r="H247" s="12" t="s">
        <v>96</v>
      </c>
      <c r="I247" s="12">
        <v>13.90166</v>
      </c>
      <c r="J247" s="12">
        <v>0.37235200000000002</v>
      </c>
      <c r="K247" s="12">
        <v>15.023860000000001</v>
      </c>
      <c r="L247" s="12">
        <v>7.0888879999999999</v>
      </c>
      <c r="M247" s="12">
        <v>0.1936156</v>
      </c>
      <c r="N247" s="12">
        <v>100.4648</v>
      </c>
      <c r="O247" s="12">
        <f t="shared" si="14"/>
        <v>0.65828780277396881</v>
      </c>
      <c r="P247" s="12">
        <f t="shared" si="15"/>
        <v>0.1811241713888877</v>
      </c>
      <c r="Q247" s="16">
        <v>0.25926457406789927</v>
      </c>
      <c r="R247" s="16">
        <v>7.7081814670139914E-3</v>
      </c>
      <c r="S247" s="16">
        <v>0.54739720265635106</v>
      </c>
      <c r="T247" s="16">
        <v>0.14829696694428024</v>
      </c>
      <c r="U247" s="16">
        <v>3.7333074864455293E-2</v>
      </c>
    </row>
    <row r="248" spans="1:21" x14ac:dyDescent="0.35">
      <c r="A248" s="11" t="s">
        <v>131</v>
      </c>
      <c r="B248" s="11" t="s">
        <v>16</v>
      </c>
      <c r="C248" s="11" t="s">
        <v>21</v>
      </c>
      <c r="D248" s="11">
        <v>31</v>
      </c>
      <c r="E248" s="12">
        <v>41.120660000000001</v>
      </c>
      <c r="F248" s="12">
        <v>0.73970329999999995</v>
      </c>
      <c r="G248" s="12">
        <v>22.18235</v>
      </c>
      <c r="H248" s="12" t="s">
        <v>96</v>
      </c>
      <c r="I248" s="12">
        <v>13.56541</v>
      </c>
      <c r="J248" s="12">
        <v>0.40781640000000002</v>
      </c>
      <c r="K248" s="12">
        <v>15.762930000000001</v>
      </c>
      <c r="L248" s="12">
        <v>6.8414450000000002</v>
      </c>
      <c r="M248" s="12">
        <v>0.25635530000000001</v>
      </c>
      <c r="N248" s="12">
        <v>100.8767</v>
      </c>
      <c r="O248" s="12">
        <f t="shared" si="14"/>
        <v>0.67440572300823054</v>
      </c>
      <c r="P248" s="12">
        <f t="shared" si="15"/>
        <v>0.17239480621331324</v>
      </c>
      <c r="Q248" s="16">
        <v>0.24275138740101646</v>
      </c>
      <c r="R248" s="16">
        <v>8.3906010663494859E-3</v>
      </c>
      <c r="S248" s="16">
        <v>0.57080548751351523</v>
      </c>
      <c r="T248" s="16">
        <v>0.12880225815870391</v>
      </c>
      <c r="U248" s="16">
        <v>4.9250265860414998E-2</v>
      </c>
    </row>
    <row r="249" spans="1:21" x14ac:dyDescent="0.35">
      <c r="A249" s="11" t="s">
        <v>131</v>
      </c>
      <c r="B249" s="11" t="s">
        <v>16</v>
      </c>
      <c r="C249" s="11" t="s">
        <v>21</v>
      </c>
      <c r="D249" s="11">
        <v>32</v>
      </c>
      <c r="E249" s="12">
        <v>41.321080000000002</v>
      </c>
      <c r="F249" s="12">
        <v>0.56987770000000004</v>
      </c>
      <c r="G249" s="12">
        <v>22.232980000000001</v>
      </c>
      <c r="H249" s="12" t="s">
        <v>96</v>
      </c>
      <c r="I249" s="12">
        <v>14.667630000000001</v>
      </c>
      <c r="J249" s="12">
        <v>0.31831300000000001</v>
      </c>
      <c r="K249" s="12">
        <v>14.536390000000001</v>
      </c>
      <c r="L249" s="12">
        <v>7.5503679999999997</v>
      </c>
      <c r="M249" s="12">
        <v>0.2307968</v>
      </c>
      <c r="N249" s="12">
        <v>101.42740000000001</v>
      </c>
      <c r="O249" s="12">
        <f t="shared" si="14"/>
        <v>0.63854489909505896</v>
      </c>
      <c r="P249" s="12">
        <f t="shared" si="15"/>
        <v>0.19126163274471697</v>
      </c>
      <c r="Q249" s="16">
        <v>0.26968810445924896</v>
      </c>
      <c r="R249" s="16">
        <v>6.5569280204416085E-3</v>
      </c>
      <c r="S249" s="16">
        <v>0.52701795690518816</v>
      </c>
      <c r="T249" s="16">
        <v>0.15377568116783394</v>
      </c>
      <c r="U249" s="16">
        <v>4.2961329447287352E-2</v>
      </c>
    </row>
    <row r="250" spans="1:21" x14ac:dyDescent="0.35">
      <c r="A250" s="11" t="s">
        <v>131</v>
      </c>
      <c r="B250" s="11" t="s">
        <v>16</v>
      </c>
      <c r="C250" s="11" t="s">
        <v>21</v>
      </c>
      <c r="D250" s="11">
        <v>33</v>
      </c>
      <c r="E250" s="12">
        <v>41.181669999999997</v>
      </c>
      <c r="F250" s="12">
        <v>0.65775499999999998</v>
      </c>
      <c r="G250" s="12">
        <v>22.09224</v>
      </c>
      <c r="H250" s="12">
        <v>0.16228119999999999</v>
      </c>
      <c r="I250" s="12">
        <v>14.948370000000001</v>
      </c>
      <c r="J250" s="12">
        <v>0.34793109999999999</v>
      </c>
      <c r="K250" s="12">
        <v>14.044829999999999</v>
      </c>
      <c r="L250" s="12">
        <v>7.9505480000000004</v>
      </c>
      <c r="M250" s="12">
        <v>0.27558490000000002</v>
      </c>
      <c r="N250" s="12">
        <v>101.66119999999999</v>
      </c>
      <c r="O250" s="12">
        <f t="shared" si="14"/>
        <v>0.62614035709174809</v>
      </c>
      <c r="P250" s="12">
        <f t="shared" si="15"/>
        <v>0.20160932856149885</v>
      </c>
      <c r="Q250" s="16">
        <v>0.27511474995735996</v>
      </c>
      <c r="R250" s="16">
        <v>7.1804777093173542E-3</v>
      </c>
      <c r="S250" s="16">
        <v>0.51015175071160412</v>
      </c>
      <c r="T250" s="16">
        <v>0.16331076960100088</v>
      </c>
      <c r="U250" s="16">
        <v>4.4242252020717722E-2</v>
      </c>
    </row>
    <row r="251" spans="1:21" x14ac:dyDescent="0.35">
      <c r="A251" s="11" t="s">
        <v>131</v>
      </c>
      <c r="B251" s="11" t="s">
        <v>16</v>
      </c>
      <c r="C251" s="11" t="s">
        <v>21</v>
      </c>
      <c r="D251" s="11">
        <v>34</v>
      </c>
      <c r="E251" s="12">
        <v>41.551400000000001</v>
      </c>
      <c r="F251" s="12">
        <v>0.65181469999999997</v>
      </c>
      <c r="G251" s="12">
        <v>22.155550000000002</v>
      </c>
      <c r="H251" s="12" t="s">
        <v>96</v>
      </c>
      <c r="I251" s="12">
        <v>13.04012</v>
      </c>
      <c r="J251" s="12">
        <v>0.35557260000000002</v>
      </c>
      <c r="K251" s="12">
        <v>16.257480000000001</v>
      </c>
      <c r="L251" s="12">
        <v>6.7382749999999998</v>
      </c>
      <c r="M251" s="12">
        <v>0.1763806</v>
      </c>
      <c r="N251" s="12">
        <v>100.92659999999999</v>
      </c>
      <c r="O251" s="12">
        <f t="shared" si="14"/>
        <v>0.68966730369078111</v>
      </c>
      <c r="P251" s="12">
        <f t="shared" si="15"/>
        <v>0.16922523248212418</v>
      </c>
      <c r="Q251" s="16">
        <v>0.23178296619405669</v>
      </c>
      <c r="R251" s="16">
        <v>7.2855529061251921E-3</v>
      </c>
      <c r="S251" s="16">
        <v>0.5862869988837045</v>
      </c>
      <c r="T251" s="16">
        <v>0.1265865029061666</v>
      </c>
      <c r="U251" s="16">
        <v>4.8057979109947108E-2</v>
      </c>
    </row>
    <row r="252" spans="1:21" x14ac:dyDescent="0.35">
      <c r="A252" s="11" t="s">
        <v>131</v>
      </c>
      <c r="B252" s="11" t="s">
        <v>16</v>
      </c>
      <c r="C252" s="11" t="s">
        <v>21</v>
      </c>
      <c r="D252" s="11">
        <v>35</v>
      </c>
      <c r="E252" s="12">
        <v>41.438499999999998</v>
      </c>
      <c r="F252" s="12">
        <v>0.60625090000000004</v>
      </c>
      <c r="G252" s="12">
        <v>22.205110000000001</v>
      </c>
      <c r="H252" s="12" t="s">
        <v>96</v>
      </c>
      <c r="I252" s="12">
        <v>14.722239999999999</v>
      </c>
      <c r="J252" s="12">
        <v>0.38980700000000001</v>
      </c>
      <c r="K252" s="12">
        <v>14.353719999999999</v>
      </c>
      <c r="L252" s="12">
        <v>7.6899990000000003</v>
      </c>
      <c r="M252" s="12">
        <v>0.1676851</v>
      </c>
      <c r="N252" s="12">
        <v>101.5733</v>
      </c>
      <c r="O252" s="12">
        <f t="shared" si="14"/>
        <v>0.63475990463900378</v>
      </c>
      <c r="P252" s="12">
        <f t="shared" si="15"/>
        <v>0.19487465978247473</v>
      </c>
      <c r="Q252" s="16">
        <v>0.27189565999659604</v>
      </c>
      <c r="R252" s="16">
        <v>8.0219659329826311E-3</v>
      </c>
      <c r="S252" s="16">
        <v>0.51989837027304941</v>
      </c>
      <c r="T252" s="16">
        <v>0.15929778288846716</v>
      </c>
      <c r="U252" s="16">
        <v>4.0886220908904716E-2</v>
      </c>
    </row>
    <row r="253" spans="1:21" x14ac:dyDescent="0.35">
      <c r="A253" s="11" t="s">
        <v>131</v>
      </c>
      <c r="B253" s="11" t="s">
        <v>16</v>
      </c>
      <c r="C253" s="11" t="s">
        <v>21</v>
      </c>
      <c r="D253" s="11">
        <v>17</v>
      </c>
      <c r="E253" s="12">
        <v>41.695259999999998</v>
      </c>
      <c r="F253" s="12">
        <v>0.6465649</v>
      </c>
      <c r="G253" s="12">
        <v>22.266539999999999</v>
      </c>
      <c r="H253" s="12">
        <v>0.15152389999999999</v>
      </c>
      <c r="I253" s="12">
        <v>13.20862</v>
      </c>
      <c r="J253" s="12">
        <v>0.39211069999999998</v>
      </c>
      <c r="K253" s="12">
        <v>16.296659999999999</v>
      </c>
      <c r="L253" s="12">
        <v>6.6587870000000002</v>
      </c>
      <c r="M253" s="12">
        <v>0.17878830000000001</v>
      </c>
      <c r="N253" s="12">
        <v>101.4949</v>
      </c>
      <c r="O253" s="12">
        <f t="shared" si="14"/>
        <v>0.6874302138373356</v>
      </c>
      <c r="P253" s="12">
        <f t="shared" si="15"/>
        <v>0.1666621019429205</v>
      </c>
      <c r="Q253" s="16">
        <v>0.23566897563719896</v>
      </c>
      <c r="R253" s="16">
        <v>7.9925095054509225E-3</v>
      </c>
      <c r="S253" s="16">
        <v>0.58464989911867593</v>
      </c>
      <c r="T253" s="16">
        <v>0.12642789152630188</v>
      </c>
      <c r="U253" s="16">
        <v>4.5260724212372358E-2</v>
      </c>
    </row>
    <row r="254" spans="1:21" x14ac:dyDescent="0.35">
      <c r="A254" s="11" t="s">
        <v>133</v>
      </c>
      <c r="B254" s="11" t="s">
        <v>16</v>
      </c>
      <c r="C254" s="11" t="s">
        <v>21</v>
      </c>
      <c r="D254" s="11">
        <v>23</v>
      </c>
      <c r="E254" s="12">
        <v>40.378</v>
      </c>
      <c r="F254" s="12">
        <v>0.34599999999999997</v>
      </c>
      <c r="G254" s="12">
        <v>22.606000000000002</v>
      </c>
      <c r="H254" s="12">
        <v>7.1999999999999995E-2</v>
      </c>
      <c r="I254" s="12">
        <v>16.172000000000001</v>
      </c>
      <c r="J254" s="12">
        <v>0.43099999999999999</v>
      </c>
      <c r="K254" s="12">
        <v>10.914999999999999</v>
      </c>
      <c r="L254" s="12">
        <v>9.8290000000000006</v>
      </c>
      <c r="M254" s="12">
        <v>6.0000000000000001E-3</v>
      </c>
      <c r="N254" s="12">
        <v>100.78</v>
      </c>
      <c r="O254" s="12">
        <f t="shared" si="14"/>
        <v>0.5460934223190772</v>
      </c>
      <c r="P254" s="12">
        <f t="shared" si="15"/>
        <v>0.25879543804687649</v>
      </c>
      <c r="Q254" s="16">
        <v>0.32877528621346791</v>
      </c>
      <c r="R254" s="16">
        <v>9.019418468159646E-3</v>
      </c>
      <c r="S254" s="16">
        <v>0.40202014260490621</v>
      </c>
      <c r="T254" s="16">
        <v>0.25212653601811535</v>
      </c>
      <c r="U254" s="16">
        <v>8.0586166953508353E-3</v>
      </c>
    </row>
    <row r="255" spans="1:21" x14ac:dyDescent="0.35">
      <c r="A255" s="11" t="s">
        <v>133</v>
      </c>
      <c r="B255" s="11" t="s">
        <v>16</v>
      </c>
      <c r="C255" s="11" t="s">
        <v>21</v>
      </c>
      <c r="D255" s="11">
        <v>24</v>
      </c>
      <c r="E255" s="12">
        <v>40.621000000000002</v>
      </c>
      <c r="F255" s="12">
        <v>0.28000000000000003</v>
      </c>
      <c r="G255" s="12">
        <v>22.568999999999999</v>
      </c>
      <c r="H255" s="12">
        <v>2.3E-2</v>
      </c>
      <c r="I255" s="12">
        <v>15.87</v>
      </c>
      <c r="J255" s="12">
        <v>0.752</v>
      </c>
      <c r="K255" s="12">
        <v>10.909000000000001</v>
      </c>
      <c r="L255" s="12">
        <v>9.3030000000000008</v>
      </c>
      <c r="M255" s="12">
        <v>4.5999999999999999E-2</v>
      </c>
      <c r="N255" s="12">
        <v>100.377</v>
      </c>
      <c r="O255" s="12">
        <f t="shared" si="14"/>
        <v>0.55062583115654062</v>
      </c>
      <c r="P255" s="12">
        <f t="shared" si="15"/>
        <v>0.2483217224435566</v>
      </c>
      <c r="Q255" s="16">
        <v>0.32820177454037608</v>
      </c>
      <c r="R255" s="16">
        <v>1.5926576649286487E-2</v>
      </c>
      <c r="S255" s="16">
        <v>0.40664210379020804</v>
      </c>
      <c r="T255" s="16">
        <v>0.24374326788668738</v>
      </c>
      <c r="U255" s="16">
        <v>5.4862771334421136E-3</v>
      </c>
    </row>
    <row r="256" spans="1:21" x14ac:dyDescent="0.35">
      <c r="A256" s="11" t="s">
        <v>133</v>
      </c>
      <c r="B256" s="11" t="s">
        <v>16</v>
      </c>
      <c r="C256" s="11" t="s">
        <v>21</v>
      </c>
      <c r="D256" s="11">
        <v>28</v>
      </c>
      <c r="E256" s="12">
        <v>40.429000000000002</v>
      </c>
      <c r="F256" s="12">
        <v>0.33900000000000002</v>
      </c>
      <c r="G256" s="12">
        <v>22.710999999999999</v>
      </c>
      <c r="H256" s="12">
        <v>8.8999999999999996E-2</v>
      </c>
      <c r="I256" s="12">
        <v>15.901999999999999</v>
      </c>
      <c r="J256" s="12">
        <v>0.42599999999999999</v>
      </c>
      <c r="K256" s="12">
        <v>11.028</v>
      </c>
      <c r="L256" s="12">
        <v>9.82</v>
      </c>
      <c r="M256" s="12">
        <v>3.7999999999999999E-2</v>
      </c>
      <c r="N256" s="12">
        <v>100.792</v>
      </c>
      <c r="O256" s="12">
        <f t="shared" si="14"/>
        <v>0.5528109465955684</v>
      </c>
      <c r="P256" s="12">
        <f t="shared" si="15"/>
        <v>0.25901179263382201</v>
      </c>
      <c r="Q256" s="16">
        <v>0.32536502312799964</v>
      </c>
      <c r="R256" s="16">
        <v>8.9093852517259826E-3</v>
      </c>
      <c r="S256" s="16">
        <v>0.4059361265711372</v>
      </c>
      <c r="T256" s="16">
        <v>0.25528369907006099</v>
      </c>
      <c r="U256" s="16">
        <v>4.5057659790761866E-3</v>
      </c>
    </row>
    <row r="257" spans="1:21" x14ac:dyDescent="0.35">
      <c r="A257" s="11" t="s">
        <v>133</v>
      </c>
      <c r="B257" s="11" t="s">
        <v>16</v>
      </c>
      <c r="C257" s="11" t="s">
        <v>21</v>
      </c>
      <c r="D257" s="11">
        <v>32</v>
      </c>
      <c r="E257" s="12">
        <v>40.728000000000002</v>
      </c>
      <c r="F257" s="12">
        <v>0.38700000000000001</v>
      </c>
      <c r="G257" s="12">
        <v>23.1</v>
      </c>
      <c r="H257" s="12">
        <v>7.9000000000000001E-2</v>
      </c>
      <c r="I257" s="12">
        <v>15.606</v>
      </c>
      <c r="J257" s="12">
        <v>0.61</v>
      </c>
      <c r="K257" s="12">
        <v>11.747999999999999</v>
      </c>
      <c r="L257" s="12">
        <v>9.0990000000000002</v>
      </c>
      <c r="M257" s="12">
        <v>7.9000000000000001E-2</v>
      </c>
      <c r="N257" s="12">
        <v>101.441</v>
      </c>
      <c r="O257" s="12">
        <f t="shared" si="14"/>
        <v>0.57299214099145657</v>
      </c>
      <c r="P257" s="12">
        <f t="shared" si="15"/>
        <v>0.23876527649579093</v>
      </c>
      <c r="Q257" s="16">
        <v>0.31964465886121834</v>
      </c>
      <c r="R257" s="16">
        <v>1.2654221426780739E-2</v>
      </c>
      <c r="S257" s="16">
        <v>0.42893584321620992</v>
      </c>
      <c r="T257" s="16">
        <v>0.23876527649579091</v>
      </c>
      <c r="U257" s="16">
        <v>0</v>
      </c>
    </row>
    <row r="258" spans="1:21" x14ac:dyDescent="0.35">
      <c r="A258" s="11" t="s">
        <v>133</v>
      </c>
      <c r="B258" s="11" t="s">
        <v>16</v>
      </c>
      <c r="C258" s="11" t="s">
        <v>21</v>
      </c>
      <c r="D258" s="11">
        <v>33</v>
      </c>
      <c r="E258" s="12">
        <v>40.582000000000001</v>
      </c>
      <c r="F258" s="12">
        <v>0.434</v>
      </c>
      <c r="G258" s="12">
        <v>22.661999999999999</v>
      </c>
      <c r="H258" s="12">
        <v>5.2999999999999999E-2</v>
      </c>
      <c r="I258" s="12">
        <v>15.462</v>
      </c>
      <c r="J258" s="12">
        <v>0.45500000000000002</v>
      </c>
      <c r="K258" s="12">
        <v>11.89</v>
      </c>
      <c r="L258" s="12">
        <v>9.14</v>
      </c>
      <c r="M258" s="12">
        <v>4.9000000000000002E-2</v>
      </c>
      <c r="N258" s="12">
        <v>100.727</v>
      </c>
      <c r="O258" s="12">
        <f t="shared" si="14"/>
        <v>0.57819165264788042</v>
      </c>
      <c r="P258" s="12">
        <f t="shared" si="15"/>
        <v>0.2398182134198551</v>
      </c>
      <c r="Q258" s="16">
        <v>0.31274485329809137</v>
      </c>
      <c r="R258" s="16">
        <v>9.4920442326143096E-3</v>
      </c>
      <c r="S258" s="16">
        <v>0.43656912431122891</v>
      </c>
      <c r="T258" s="16">
        <v>0.23258496274248042</v>
      </c>
      <c r="U258" s="16">
        <v>8.6090154155849426E-3</v>
      </c>
    </row>
    <row r="259" spans="1:21" x14ac:dyDescent="0.35">
      <c r="A259" s="11" t="s">
        <v>133</v>
      </c>
      <c r="B259" s="11" t="s">
        <v>16</v>
      </c>
      <c r="C259" s="11" t="s">
        <v>21</v>
      </c>
      <c r="D259" s="11">
        <v>16</v>
      </c>
      <c r="E259" s="12">
        <v>40.167000000000002</v>
      </c>
      <c r="F259" s="12">
        <v>0.33200000000000002</v>
      </c>
      <c r="G259" s="12">
        <v>22.361000000000001</v>
      </c>
      <c r="H259" s="12">
        <v>5.5E-2</v>
      </c>
      <c r="I259" s="12">
        <v>16.664000000000001</v>
      </c>
      <c r="J259" s="12">
        <v>0.44500000000000001</v>
      </c>
      <c r="K259" s="12">
        <v>9.5570000000000004</v>
      </c>
      <c r="L259" s="12">
        <v>10.702999999999999</v>
      </c>
      <c r="M259" s="12">
        <v>2.8000000000000001E-2</v>
      </c>
      <c r="N259" s="12">
        <v>100.312</v>
      </c>
      <c r="O259" s="12">
        <f t="shared" si="14"/>
        <v>0.50551607408106169</v>
      </c>
      <c r="P259" s="12">
        <f t="shared" si="15"/>
        <v>0.28648759533973706</v>
      </c>
      <c r="Q259" s="16">
        <v>0.34637753985105629</v>
      </c>
      <c r="R259" s="16">
        <v>9.4422140067987759E-3</v>
      </c>
      <c r="S259" s="16">
        <v>0.35690959279062878</v>
      </c>
      <c r="T259" s="16">
        <v>0.28316880509578046</v>
      </c>
      <c r="U259" s="16">
        <v>4.1018482557356887E-3</v>
      </c>
    </row>
    <row r="260" spans="1:21" x14ac:dyDescent="0.35">
      <c r="A260" s="11" t="s">
        <v>133</v>
      </c>
      <c r="B260" s="11" t="s">
        <v>16</v>
      </c>
      <c r="C260" s="11" t="s">
        <v>21</v>
      </c>
      <c r="D260" s="11">
        <v>17</v>
      </c>
      <c r="E260" s="12">
        <v>39.74</v>
      </c>
      <c r="F260" s="12">
        <v>0.27</v>
      </c>
      <c r="G260" s="12">
        <v>22.35</v>
      </c>
      <c r="H260" s="12">
        <v>4.7E-2</v>
      </c>
      <c r="I260" s="12">
        <v>17.045000000000002</v>
      </c>
      <c r="J260" s="12">
        <v>0.47099999999999997</v>
      </c>
      <c r="K260" s="12">
        <v>9.9849999999999994</v>
      </c>
      <c r="L260" s="12">
        <v>9.73</v>
      </c>
      <c r="M260" s="12">
        <v>1.4E-2</v>
      </c>
      <c r="N260" s="12">
        <v>99.652000000000001</v>
      </c>
      <c r="O260" s="12">
        <f t="shared" si="14"/>
        <v>0.51081558424829765</v>
      </c>
      <c r="P260" s="12">
        <f t="shared" si="15"/>
        <v>0.26085900297359221</v>
      </c>
      <c r="Q260" s="16">
        <v>0.35448073957637982</v>
      </c>
      <c r="R260" s="16">
        <v>1.0016810413438423E-2</v>
      </c>
      <c r="S260" s="16">
        <v>0.37374846910326287</v>
      </c>
      <c r="T260" s="16">
        <v>0.2566052763461531</v>
      </c>
      <c r="U260" s="16">
        <v>5.1487045607657902E-3</v>
      </c>
    </row>
    <row r="261" spans="1:21" x14ac:dyDescent="0.35">
      <c r="A261" s="11" t="s">
        <v>133</v>
      </c>
      <c r="B261" s="11" t="s">
        <v>16</v>
      </c>
      <c r="C261" s="11" t="s">
        <v>21</v>
      </c>
      <c r="D261" s="11">
        <v>19</v>
      </c>
      <c r="E261" s="12">
        <v>40.347000000000001</v>
      </c>
      <c r="F261" s="12">
        <v>0.35</v>
      </c>
      <c r="G261" s="12">
        <v>22.565000000000001</v>
      </c>
      <c r="H261" s="12">
        <v>6.5000000000000002E-2</v>
      </c>
      <c r="I261" s="12">
        <v>15.618</v>
      </c>
      <c r="J261" s="12">
        <v>0.41799999999999998</v>
      </c>
      <c r="K261" s="12">
        <v>11.523999999999999</v>
      </c>
      <c r="L261" s="12">
        <v>9.3729999999999993</v>
      </c>
      <c r="M261" s="12">
        <v>3.4000000000000002E-2</v>
      </c>
      <c r="N261" s="12">
        <v>100.3</v>
      </c>
      <c r="O261" s="12">
        <f t="shared" si="14"/>
        <v>0.56808684057455383</v>
      </c>
      <c r="P261" s="12">
        <f t="shared" si="15"/>
        <v>0.24712310429185833</v>
      </c>
      <c r="Q261" s="16">
        <v>0.31747779332964643</v>
      </c>
      <c r="R261" s="16">
        <v>8.7629032860381297E-3</v>
      </c>
      <c r="S261" s="16">
        <v>0.42520444185229017</v>
      </c>
      <c r="T261" s="16">
        <v>0.23986030347257001</v>
      </c>
      <c r="U261" s="16">
        <v>8.6945580594553883E-3</v>
      </c>
    </row>
    <row r="262" spans="1:21" x14ac:dyDescent="0.35">
      <c r="A262" s="11" t="s">
        <v>73</v>
      </c>
      <c r="B262" s="11" t="s">
        <v>16</v>
      </c>
      <c r="C262" s="11" t="s">
        <v>21</v>
      </c>
      <c r="D262" s="27">
        <v>5</v>
      </c>
      <c r="E262" s="71">
        <v>41.350999999999999</v>
      </c>
      <c r="F262" s="71">
        <v>0.374</v>
      </c>
      <c r="G262" s="71">
        <v>22.867999999999999</v>
      </c>
      <c r="H262" s="71">
        <v>2.3E-2</v>
      </c>
      <c r="I262" s="71">
        <v>14.055999999999999</v>
      </c>
      <c r="J262" s="71">
        <v>0.504</v>
      </c>
      <c r="K262" s="71">
        <v>13.446</v>
      </c>
      <c r="L262" s="71">
        <v>8.1470000000000002</v>
      </c>
      <c r="M262" s="71">
        <v>6.6000000000000003E-2</v>
      </c>
      <c r="N262" s="71">
        <v>100.83799999999999</v>
      </c>
      <c r="O262" s="12">
        <f t="shared" si="14"/>
        <v>0.63033968456478695</v>
      </c>
      <c r="P262" s="12">
        <f t="shared" si="15"/>
        <v>0.21312995825679326</v>
      </c>
      <c r="Q262" s="16">
        <v>0.28309787654734309</v>
      </c>
      <c r="R262" s="16">
        <v>1.048059176583247E-2</v>
      </c>
      <c r="S262" s="16">
        <v>0.49212018854037248</v>
      </c>
      <c r="T262" s="16">
        <v>0.20605338226677783</v>
      </c>
      <c r="U262" s="16">
        <v>8.2479608796742279E-3</v>
      </c>
    </row>
    <row r="263" spans="1:21" x14ac:dyDescent="0.35">
      <c r="A263" s="11" t="s">
        <v>73</v>
      </c>
      <c r="B263" s="11" t="s">
        <v>16</v>
      </c>
      <c r="C263" s="11" t="s">
        <v>21</v>
      </c>
      <c r="D263" s="27">
        <v>6</v>
      </c>
      <c r="E263" s="71">
        <v>40.768999999999998</v>
      </c>
      <c r="F263" s="71">
        <v>0.40100000000000002</v>
      </c>
      <c r="G263" s="71">
        <v>22.507000000000001</v>
      </c>
      <c r="H263" s="71">
        <v>4.2000000000000003E-2</v>
      </c>
      <c r="I263" s="71">
        <v>13.718999999999999</v>
      </c>
      <c r="J263" s="71">
        <v>0.54900000000000004</v>
      </c>
      <c r="K263" s="71">
        <v>12.944000000000001</v>
      </c>
      <c r="L263" s="71">
        <v>8.5310000000000006</v>
      </c>
      <c r="M263" s="71">
        <v>6.9000000000000006E-2</v>
      </c>
      <c r="N263" s="71">
        <v>99.545000000000002</v>
      </c>
      <c r="O263" s="12">
        <f t="shared" si="14"/>
        <v>0.6271226644581841</v>
      </c>
      <c r="P263" s="12">
        <f t="shared" si="15"/>
        <v>0.22638523271596245</v>
      </c>
      <c r="Q263" s="16">
        <v>0.28009438805742598</v>
      </c>
      <c r="R263" s="16">
        <v>1.1582720350618544E-2</v>
      </c>
      <c r="S263" s="16">
        <v>0.48065065353886366</v>
      </c>
      <c r="T263" s="16">
        <v>0.2191407707909637</v>
      </c>
      <c r="U263" s="16">
        <v>8.5314672621279817E-3</v>
      </c>
    </row>
    <row r="264" spans="1:21" x14ac:dyDescent="0.35">
      <c r="A264" s="11" t="s">
        <v>73</v>
      </c>
      <c r="B264" s="11" t="s">
        <v>16</v>
      </c>
      <c r="C264" s="11" t="s">
        <v>21</v>
      </c>
      <c r="D264" s="27">
        <v>7</v>
      </c>
      <c r="E264" s="71">
        <v>40.957000000000001</v>
      </c>
      <c r="F264" s="71">
        <v>0.433</v>
      </c>
      <c r="G264" s="71">
        <v>22.297999999999998</v>
      </c>
      <c r="H264" s="71">
        <v>8.8999999999999996E-2</v>
      </c>
      <c r="I264" s="71">
        <v>13.201000000000001</v>
      </c>
      <c r="J264" s="71">
        <v>0.46200000000000002</v>
      </c>
      <c r="K264" s="71">
        <v>13.718</v>
      </c>
      <c r="L264" s="71">
        <v>8.0239999999999991</v>
      </c>
      <c r="M264" s="71">
        <v>7.9000000000000001E-2</v>
      </c>
      <c r="N264" s="71">
        <v>99.260999999999996</v>
      </c>
      <c r="O264" s="12">
        <f t="shared" si="14"/>
        <v>0.64941261170772668</v>
      </c>
      <c r="P264" s="12">
        <f t="shared" si="15"/>
        <v>0.21238529220717681</v>
      </c>
      <c r="Q264" s="16">
        <v>0.26417601493537224</v>
      </c>
      <c r="R264" s="16">
        <v>9.7810171709351475E-3</v>
      </c>
      <c r="S264" s="16">
        <v>0.51115857485341665</v>
      </c>
      <c r="T264" s="16">
        <v>0.19722601477529503</v>
      </c>
      <c r="U264" s="16">
        <v>1.7658378264980786E-2</v>
      </c>
    </row>
    <row r="265" spans="1:21" x14ac:dyDescent="0.35">
      <c r="A265" s="11" t="s">
        <v>73</v>
      </c>
      <c r="B265" s="11" t="s">
        <v>16</v>
      </c>
      <c r="C265" s="11" t="s">
        <v>21</v>
      </c>
      <c r="D265" s="27">
        <v>13</v>
      </c>
      <c r="E265" s="71">
        <v>41.243000000000002</v>
      </c>
      <c r="F265" s="71">
        <v>0.45300000000000001</v>
      </c>
      <c r="G265" s="71">
        <v>22.154</v>
      </c>
      <c r="H265" s="71">
        <v>5.6000000000000001E-2</v>
      </c>
      <c r="I265" s="71">
        <v>14.311</v>
      </c>
      <c r="J265" s="71">
        <v>0.503</v>
      </c>
      <c r="K265" s="71">
        <v>13.22</v>
      </c>
      <c r="L265" s="71">
        <v>7.7850000000000001</v>
      </c>
      <c r="M265" s="71">
        <v>7.3999999999999996E-2</v>
      </c>
      <c r="N265" s="71">
        <v>99.816999999999993</v>
      </c>
      <c r="O265" s="12">
        <f t="shared" si="14"/>
        <v>0.62216421221592877</v>
      </c>
      <c r="P265" s="12">
        <f t="shared" si="15"/>
        <v>0.20623993468727819</v>
      </c>
      <c r="Q265" s="16">
        <v>0.28322506217933258</v>
      </c>
      <c r="R265" s="16">
        <v>1.0724435803968112E-2</v>
      </c>
      <c r="S265" s="16">
        <v>0.49609029418991196</v>
      </c>
      <c r="T265" s="16">
        <v>0.18288987852196897</v>
      </c>
      <c r="U265" s="16">
        <v>2.7070329304818331E-2</v>
      </c>
    </row>
    <row r="266" spans="1:21" x14ac:dyDescent="0.35">
      <c r="A266" s="11" t="s">
        <v>73</v>
      </c>
      <c r="B266" s="11" t="s">
        <v>16</v>
      </c>
      <c r="C266" s="11" t="s">
        <v>21</v>
      </c>
      <c r="D266" s="27">
        <v>16</v>
      </c>
      <c r="E266" s="71">
        <v>41.02</v>
      </c>
      <c r="F266" s="71">
        <v>0.41299999999999998</v>
      </c>
      <c r="G266" s="71">
        <v>22.187000000000001</v>
      </c>
      <c r="H266" s="71">
        <v>0.03</v>
      </c>
      <c r="I266" s="71">
        <v>14.983000000000001</v>
      </c>
      <c r="J266" s="71">
        <v>0.54200000000000004</v>
      </c>
      <c r="K266" s="71">
        <v>12.069000000000001</v>
      </c>
      <c r="L266" s="71">
        <v>8.4</v>
      </c>
      <c r="M266" s="71">
        <v>7.0999999999999994E-2</v>
      </c>
      <c r="N266" s="71">
        <v>99.742000000000004</v>
      </c>
      <c r="O266" s="12">
        <f t="shared" si="14"/>
        <v>0.58946786112630789</v>
      </c>
      <c r="P266" s="12">
        <f t="shared" si="15"/>
        <v>0.22510356322324002</v>
      </c>
      <c r="Q266" s="16">
        <v>0.3036837995847006</v>
      </c>
      <c r="R266" s="16">
        <v>1.1644845156860456E-2</v>
      </c>
      <c r="S266" s="16">
        <v>0.45638201879831769</v>
      </c>
      <c r="T266" s="16">
        <v>0.20705083040318686</v>
      </c>
      <c r="U266" s="16">
        <v>2.123850605693434E-2</v>
      </c>
    </row>
    <row r="267" spans="1:21" x14ac:dyDescent="0.35">
      <c r="A267" s="11" t="s">
        <v>73</v>
      </c>
      <c r="B267" s="11" t="s">
        <v>16</v>
      </c>
      <c r="C267" s="11" t="s">
        <v>21</v>
      </c>
      <c r="D267" s="27">
        <v>22</v>
      </c>
      <c r="E267" s="71">
        <v>41.084000000000003</v>
      </c>
      <c r="F267" s="71">
        <v>0.379</v>
      </c>
      <c r="G267" s="71">
        <v>23.013999999999999</v>
      </c>
      <c r="H267" s="71">
        <v>4.8000000000000001E-2</v>
      </c>
      <c r="I267" s="71">
        <v>14.525</v>
      </c>
      <c r="J267" s="71">
        <v>0.5</v>
      </c>
      <c r="K267" s="71">
        <v>12.343</v>
      </c>
      <c r="L267" s="71">
        <v>8.7970000000000006</v>
      </c>
      <c r="M267" s="71">
        <v>7.2999999999999995E-2</v>
      </c>
      <c r="N267" s="71">
        <v>100.76300000000001</v>
      </c>
      <c r="O267" s="12">
        <f t="shared" si="14"/>
        <v>0.60234841264968253</v>
      </c>
      <c r="P267" s="12">
        <f t="shared" si="15"/>
        <v>0.23331923239045002</v>
      </c>
      <c r="Q267" s="16">
        <v>0.30069792733971978</v>
      </c>
      <c r="R267" s="16">
        <v>1.0483686924439723E-2</v>
      </c>
      <c r="S267" s="16">
        <v>0.45549915334539048</v>
      </c>
      <c r="T267" s="16">
        <v>0.23331923239045002</v>
      </c>
      <c r="U267" s="16">
        <v>0</v>
      </c>
    </row>
    <row r="268" spans="1:21" x14ac:dyDescent="0.35">
      <c r="A268" s="11" t="s">
        <v>73</v>
      </c>
      <c r="B268" s="11" t="s">
        <v>16</v>
      </c>
      <c r="C268" s="11" t="s">
        <v>21</v>
      </c>
      <c r="D268" s="27">
        <v>30</v>
      </c>
      <c r="E268" s="71">
        <v>40.808</v>
      </c>
      <c r="F268" s="71">
        <v>0.35499999999999998</v>
      </c>
      <c r="G268" s="71">
        <v>22.797999999999998</v>
      </c>
      <c r="H268" s="71">
        <v>1.7000000000000001E-2</v>
      </c>
      <c r="I268" s="71">
        <v>14.593</v>
      </c>
      <c r="J268" s="71">
        <v>0.54200000000000004</v>
      </c>
      <c r="K268" s="71">
        <v>13.888</v>
      </c>
      <c r="L268" s="71">
        <v>6.96</v>
      </c>
      <c r="M268" s="71">
        <v>5.1999999999999998E-2</v>
      </c>
      <c r="N268" s="71">
        <v>100.015</v>
      </c>
      <c r="O268" s="12">
        <f t="shared" si="14"/>
        <v>0.62913907764648269</v>
      </c>
      <c r="P268" s="12">
        <f t="shared" si="15"/>
        <v>0.18266424572429654</v>
      </c>
      <c r="Q268" s="16">
        <v>0.29667506226284801</v>
      </c>
      <c r="R268" s="16">
        <v>1.128168272890399E-2</v>
      </c>
      <c r="S268" s="16">
        <v>0.50878829281037818</v>
      </c>
      <c r="T268" s="16">
        <v>0.17840188712772928</v>
      </c>
      <c r="U268" s="16">
        <v>4.853075070140705E-3</v>
      </c>
    </row>
    <row r="269" spans="1:21" x14ac:dyDescent="0.35">
      <c r="A269" s="11" t="s">
        <v>73</v>
      </c>
      <c r="B269" s="11" t="s">
        <v>16</v>
      </c>
      <c r="C269" s="11" t="s">
        <v>21</v>
      </c>
      <c r="D269" s="27">
        <v>31</v>
      </c>
      <c r="E269" s="71">
        <v>40.856999999999999</v>
      </c>
      <c r="F269" s="71">
        <v>0.40799999999999997</v>
      </c>
      <c r="G269" s="71">
        <v>22.577999999999999</v>
      </c>
      <c r="H269" s="71">
        <v>4.7E-2</v>
      </c>
      <c r="I269" s="71">
        <v>14.692</v>
      </c>
      <c r="J269" s="71">
        <v>0.51600000000000001</v>
      </c>
      <c r="K269" s="71">
        <v>12.904999999999999</v>
      </c>
      <c r="L269" s="71">
        <v>8.06</v>
      </c>
      <c r="M269" s="71">
        <v>0.05</v>
      </c>
      <c r="N269" s="71">
        <v>100.113</v>
      </c>
      <c r="O269" s="12">
        <f t="shared" si="14"/>
        <v>0.61024774738683685</v>
      </c>
      <c r="P269" s="12">
        <f t="shared" si="15"/>
        <v>0.21271164909223475</v>
      </c>
      <c r="Q269" s="16">
        <v>0.29881379701817251</v>
      </c>
      <c r="R269" s="16">
        <v>1.0824661769908334E-2</v>
      </c>
      <c r="S269" s="16">
        <v>0.47648084773048383</v>
      </c>
      <c r="T269" s="16">
        <v>0.20563302488448318</v>
      </c>
      <c r="U269" s="16">
        <v>8.2476685969521176E-3</v>
      </c>
    </row>
    <row r="270" spans="1:21" x14ac:dyDescent="0.35">
      <c r="A270" s="11" t="s">
        <v>73</v>
      </c>
      <c r="B270" s="11" t="s">
        <v>16</v>
      </c>
      <c r="C270" s="11" t="s">
        <v>21</v>
      </c>
      <c r="D270" s="27">
        <v>4</v>
      </c>
      <c r="E270" s="71">
        <v>41.42</v>
      </c>
      <c r="F270" s="71">
        <v>0.44600000000000001</v>
      </c>
      <c r="G270" s="71">
        <v>22.800999999999998</v>
      </c>
      <c r="H270" s="71">
        <v>0.154</v>
      </c>
      <c r="I270" s="71">
        <v>12.318</v>
      </c>
      <c r="J270" s="71">
        <v>0.54400000000000004</v>
      </c>
      <c r="K270" s="71">
        <v>15.108000000000001</v>
      </c>
      <c r="L270" s="71">
        <v>7.306</v>
      </c>
      <c r="M270" s="71">
        <v>8.6999999999999994E-2</v>
      </c>
      <c r="N270" s="71">
        <v>100.209</v>
      </c>
      <c r="O270" s="12">
        <f t="shared" si="14"/>
        <v>0.68615510907708177</v>
      </c>
      <c r="P270" s="12">
        <f t="shared" si="15"/>
        <v>0.19039906065820261</v>
      </c>
      <c r="Q270" s="16">
        <v>0.24650379990815718</v>
      </c>
      <c r="R270" s="16">
        <v>1.1268349646178569E-2</v>
      </c>
      <c r="S270" s="16">
        <v>0.55079653190739719</v>
      </c>
      <c r="T270" s="16">
        <v>0.18329524472113723</v>
      </c>
      <c r="U270" s="16">
        <v>8.136073817129965E-3</v>
      </c>
    </row>
    <row r="271" spans="1:21" x14ac:dyDescent="0.35">
      <c r="A271" s="11" t="s">
        <v>73</v>
      </c>
      <c r="B271" s="11" t="s">
        <v>16</v>
      </c>
      <c r="C271" s="11" t="s">
        <v>21</v>
      </c>
      <c r="D271" s="27">
        <v>8</v>
      </c>
      <c r="E271" s="71">
        <v>41.918999999999997</v>
      </c>
      <c r="F271" s="71">
        <v>0.30199999999999999</v>
      </c>
      <c r="G271" s="71">
        <v>23.262</v>
      </c>
      <c r="H271" s="71">
        <v>0.151</v>
      </c>
      <c r="I271" s="71">
        <v>12.211</v>
      </c>
      <c r="J271" s="71">
        <v>0.45600000000000002</v>
      </c>
      <c r="K271" s="71">
        <v>16.457000000000001</v>
      </c>
      <c r="L271" s="71">
        <v>6.3650000000000002</v>
      </c>
      <c r="M271" s="71">
        <v>4.9000000000000002E-2</v>
      </c>
      <c r="N271" s="71">
        <v>101.172</v>
      </c>
      <c r="O271" s="12">
        <f t="shared" si="14"/>
        <v>0.70608722927259271</v>
      </c>
      <c r="P271" s="12">
        <f t="shared" si="15"/>
        <v>0.16255928724734695</v>
      </c>
      <c r="Q271" s="16">
        <v>0.24000534918212088</v>
      </c>
      <c r="R271" s="16">
        <v>9.2483476515161575E-3</v>
      </c>
      <c r="S271" s="16">
        <v>0.58745253145405874</v>
      </c>
      <c r="T271" s="16">
        <v>0.15651326261734569</v>
      </c>
      <c r="U271" s="16">
        <v>6.7805090949585702E-3</v>
      </c>
    </row>
    <row r="272" spans="1:21" x14ac:dyDescent="0.35">
      <c r="A272" s="11" t="s">
        <v>73</v>
      </c>
      <c r="B272" s="11" t="s">
        <v>16</v>
      </c>
      <c r="C272" s="11" t="s">
        <v>21</v>
      </c>
      <c r="D272" s="27">
        <v>10</v>
      </c>
      <c r="E272" s="71">
        <v>41.997999999999998</v>
      </c>
      <c r="F272" s="71">
        <v>0.28499999999999998</v>
      </c>
      <c r="G272" s="71">
        <v>23.164999999999999</v>
      </c>
      <c r="H272" s="71">
        <v>5.7000000000000002E-2</v>
      </c>
      <c r="I272" s="71">
        <v>12.302</v>
      </c>
      <c r="J272" s="71">
        <v>0.53200000000000003</v>
      </c>
      <c r="K272" s="71">
        <v>15.834</v>
      </c>
      <c r="L272" s="71">
        <v>6.1970000000000001</v>
      </c>
      <c r="M272" s="71">
        <v>4.8000000000000001E-2</v>
      </c>
      <c r="N272" s="71">
        <v>100.42700000000001</v>
      </c>
      <c r="O272" s="12">
        <f t="shared" si="14"/>
        <v>0.69644789429483511</v>
      </c>
      <c r="P272" s="12">
        <f t="shared" si="15"/>
        <v>0.16200791905364015</v>
      </c>
      <c r="Q272" s="16">
        <v>0.24733548303778996</v>
      </c>
      <c r="R272" s="16">
        <v>1.104924392079522E-2</v>
      </c>
      <c r="S272" s="16">
        <v>0.57880780091440853</v>
      </c>
      <c r="T272" s="16">
        <v>0.15540115117721537</v>
      </c>
      <c r="U272" s="16">
        <v>7.4063209497909491E-3</v>
      </c>
    </row>
    <row r="273" spans="1:21" x14ac:dyDescent="0.35">
      <c r="A273" s="11" t="s">
        <v>73</v>
      </c>
      <c r="B273" s="11" t="s">
        <v>16</v>
      </c>
      <c r="C273" s="11" t="s">
        <v>21</v>
      </c>
      <c r="D273" s="27">
        <v>11</v>
      </c>
      <c r="E273" s="71">
        <v>41.634999999999998</v>
      </c>
      <c r="F273" s="71">
        <v>0.316</v>
      </c>
      <c r="G273" s="71">
        <v>23.300999999999998</v>
      </c>
      <c r="H273" s="71">
        <v>7.6999999999999999E-2</v>
      </c>
      <c r="I273" s="71">
        <v>12.352</v>
      </c>
      <c r="J273" s="71">
        <v>0.505</v>
      </c>
      <c r="K273" s="71">
        <v>15.852</v>
      </c>
      <c r="L273" s="71">
        <v>6.1859999999999999</v>
      </c>
      <c r="M273" s="71">
        <v>3.5999999999999997E-2</v>
      </c>
      <c r="N273" s="71">
        <v>100.264</v>
      </c>
      <c r="O273" s="12">
        <f t="shared" si="14"/>
        <v>0.69583022969426311</v>
      </c>
      <c r="P273" s="12">
        <f t="shared" si="15"/>
        <v>0.1615863180433236</v>
      </c>
      <c r="Q273" s="16">
        <v>0.2518432405724807</v>
      </c>
      <c r="R273" s="16">
        <v>1.0428314957185761E-2</v>
      </c>
      <c r="S273" s="16">
        <v>0.5761421264270099</v>
      </c>
      <c r="T273" s="16">
        <v>0.16158631804332357</v>
      </c>
      <c r="U273" s="16">
        <v>0</v>
      </c>
    </row>
    <row r="274" spans="1:21" x14ac:dyDescent="0.35">
      <c r="A274" s="11" t="s">
        <v>73</v>
      </c>
      <c r="B274" s="11" t="s">
        <v>16</v>
      </c>
      <c r="C274" s="11" t="s">
        <v>21</v>
      </c>
      <c r="D274" s="27">
        <v>12</v>
      </c>
      <c r="E274" s="71">
        <v>42.006999999999998</v>
      </c>
      <c r="F274" s="71">
        <v>0.314</v>
      </c>
      <c r="G274" s="71">
        <v>23.108000000000001</v>
      </c>
      <c r="H274" s="71">
        <v>4.8000000000000001E-2</v>
      </c>
      <c r="I274" s="71">
        <v>11.831</v>
      </c>
      <c r="J274" s="71">
        <v>0.45800000000000002</v>
      </c>
      <c r="K274" s="71">
        <v>16.141999999999999</v>
      </c>
      <c r="L274" s="71">
        <v>6.3579999999999997</v>
      </c>
      <c r="M274" s="71">
        <v>5.0999999999999997E-2</v>
      </c>
      <c r="N274" s="71">
        <v>100.318</v>
      </c>
      <c r="O274" s="12">
        <f t="shared" si="14"/>
        <v>0.70863078449236006</v>
      </c>
      <c r="P274" s="12">
        <f t="shared" si="15"/>
        <v>0.16550986287460012</v>
      </c>
      <c r="Q274" s="16">
        <v>0.23515705177575247</v>
      </c>
      <c r="R274" s="16">
        <v>9.4903156506956753E-3</v>
      </c>
      <c r="S274" s="16">
        <v>0.58870175259457724</v>
      </c>
      <c r="T274" s="16">
        <v>0.15630518307890581</v>
      </c>
      <c r="U274" s="16">
        <v>1.0345696900068833E-2</v>
      </c>
    </row>
    <row r="275" spans="1:21" x14ac:dyDescent="0.35">
      <c r="A275" s="11" t="s">
        <v>73</v>
      </c>
      <c r="B275" s="11" t="s">
        <v>16</v>
      </c>
      <c r="C275" s="11" t="s">
        <v>21</v>
      </c>
      <c r="D275" s="27">
        <v>14</v>
      </c>
      <c r="E275" s="71">
        <v>41.823</v>
      </c>
      <c r="F275" s="71">
        <v>0.55200000000000005</v>
      </c>
      <c r="G275" s="71">
        <v>22.678000000000001</v>
      </c>
      <c r="H275" s="71">
        <v>0.11799999999999999</v>
      </c>
      <c r="I275" s="71">
        <v>12.786</v>
      </c>
      <c r="J275" s="71">
        <v>0.57299999999999995</v>
      </c>
      <c r="K275" s="71">
        <v>15.302</v>
      </c>
      <c r="L275" s="71">
        <v>6.7039999999999997</v>
      </c>
      <c r="M275" s="71">
        <v>8.5000000000000006E-2</v>
      </c>
      <c r="N275" s="71">
        <v>100.633</v>
      </c>
      <c r="O275" s="12">
        <f t="shared" si="14"/>
        <v>0.6808486822879668</v>
      </c>
      <c r="P275" s="12">
        <f t="shared" si="15"/>
        <v>0.1744552620675385</v>
      </c>
      <c r="Q275" s="16">
        <v>0.25129352213558759</v>
      </c>
      <c r="R275" s="16">
        <v>1.1921764530531955E-2</v>
      </c>
      <c r="S275" s="16">
        <v>0.56034683301970878</v>
      </c>
      <c r="T275" s="16">
        <v>0.15938308545113922</v>
      </c>
      <c r="U275" s="16">
        <v>1.7054794863032352E-2</v>
      </c>
    </row>
    <row r="276" spans="1:21" x14ac:dyDescent="0.35">
      <c r="A276" s="11" t="s">
        <v>73</v>
      </c>
      <c r="B276" s="11" t="s">
        <v>16</v>
      </c>
      <c r="C276" s="11" t="s">
        <v>21</v>
      </c>
      <c r="D276" s="27">
        <v>15</v>
      </c>
      <c r="E276" s="71">
        <v>41.31</v>
      </c>
      <c r="F276" s="71">
        <v>0.57099999999999995</v>
      </c>
      <c r="G276" s="71">
        <v>22.545999999999999</v>
      </c>
      <c r="H276" s="71">
        <v>8.9999999999999993E-3</v>
      </c>
      <c r="I276" s="71">
        <v>13.273999999999999</v>
      </c>
      <c r="J276" s="71">
        <v>0.52300000000000002</v>
      </c>
      <c r="K276" s="71">
        <v>14.654</v>
      </c>
      <c r="L276" s="71">
        <v>7.1710000000000003</v>
      </c>
      <c r="M276" s="71">
        <v>8.5999999999999993E-2</v>
      </c>
      <c r="N276" s="71">
        <v>100.163</v>
      </c>
      <c r="O276" s="12">
        <f t="shared" si="14"/>
        <v>0.66305721077929081</v>
      </c>
      <c r="P276" s="12">
        <f t="shared" si="15"/>
        <v>0.18706170412391507</v>
      </c>
      <c r="Q276" s="16">
        <v>0.26227222730699606</v>
      </c>
      <c r="R276" s="16">
        <v>1.0903643614420909E-2</v>
      </c>
      <c r="S276" s="16">
        <v>0.53771103942646981</v>
      </c>
      <c r="T276" s="16">
        <v>0.17265596814208983</v>
      </c>
      <c r="U276" s="16">
        <v>1.6457121510023348E-2</v>
      </c>
    </row>
    <row r="277" spans="1:21" x14ac:dyDescent="0.35">
      <c r="A277" s="11" t="s">
        <v>73</v>
      </c>
      <c r="B277" s="11" t="s">
        <v>16</v>
      </c>
      <c r="C277" s="11" t="s">
        <v>21</v>
      </c>
      <c r="D277" s="27">
        <v>17</v>
      </c>
      <c r="E277" s="71">
        <v>41.787999999999997</v>
      </c>
      <c r="F277" s="71">
        <v>0.36499999999999999</v>
      </c>
      <c r="G277" s="71">
        <v>22.95</v>
      </c>
      <c r="H277" s="71">
        <v>6.5000000000000002E-2</v>
      </c>
      <c r="I277" s="71">
        <v>12.592000000000001</v>
      </c>
      <c r="J277" s="71">
        <v>0.503</v>
      </c>
      <c r="K277" s="71">
        <v>15.077999999999999</v>
      </c>
      <c r="L277" s="71">
        <v>6.9969999999999999</v>
      </c>
      <c r="M277" s="71">
        <v>2.4E-2</v>
      </c>
      <c r="N277" s="71">
        <v>100.366</v>
      </c>
      <c r="O277" s="12">
        <f t="shared" si="14"/>
        <v>0.68096651340099801</v>
      </c>
      <c r="P277" s="12">
        <f t="shared" si="15"/>
        <v>0.18315433860964422</v>
      </c>
      <c r="Q277" s="16">
        <v>0.25235090496767631</v>
      </c>
      <c r="R277" s="16">
        <v>1.0477832811107549E-2</v>
      </c>
      <c r="S277" s="16">
        <v>0.55280253334577989</v>
      </c>
      <c r="T277" s="16">
        <v>0.17441851212391773</v>
      </c>
      <c r="U277" s="16">
        <v>9.9502167515184876E-3</v>
      </c>
    </row>
    <row r="278" spans="1:21" x14ac:dyDescent="0.35">
      <c r="A278" s="11" t="s">
        <v>73</v>
      </c>
      <c r="B278" s="11" t="s">
        <v>16</v>
      </c>
      <c r="C278" s="11" t="s">
        <v>21</v>
      </c>
      <c r="D278" s="27">
        <v>18</v>
      </c>
      <c r="E278" s="71">
        <v>41.476999999999997</v>
      </c>
      <c r="F278" s="71">
        <v>0.4</v>
      </c>
      <c r="G278" s="71">
        <v>22.849</v>
      </c>
      <c r="H278" s="71">
        <v>5.8000000000000003E-2</v>
      </c>
      <c r="I278" s="71">
        <v>13.202999999999999</v>
      </c>
      <c r="J278" s="71">
        <v>0.48</v>
      </c>
      <c r="K278" s="71">
        <v>14.271000000000001</v>
      </c>
      <c r="L278" s="71">
        <v>7.7729999999999997</v>
      </c>
      <c r="M278" s="71">
        <v>7.3999999999999996E-2</v>
      </c>
      <c r="N278" s="71">
        <v>100.592</v>
      </c>
      <c r="O278" s="12">
        <f t="shared" si="14"/>
        <v>0.6583224621446615</v>
      </c>
      <c r="P278" s="12">
        <f t="shared" si="15"/>
        <v>0.20287291268592228</v>
      </c>
      <c r="Q278" s="16">
        <v>0.26413345353945972</v>
      </c>
      <c r="R278" s="16">
        <v>9.9694113137729287E-3</v>
      </c>
      <c r="S278" s="16">
        <v>0.52168156422479262</v>
      </c>
      <c r="T278" s="16">
        <v>0.19428365829129846</v>
      </c>
      <c r="U278" s="16">
        <v>9.9319126306762085E-3</v>
      </c>
    </row>
    <row r="279" spans="1:21" x14ac:dyDescent="0.35">
      <c r="A279" s="11" t="s">
        <v>73</v>
      </c>
      <c r="B279" s="11" t="s">
        <v>16</v>
      </c>
      <c r="C279" s="11" t="s">
        <v>21</v>
      </c>
      <c r="D279" s="27">
        <v>19</v>
      </c>
      <c r="E279" s="71">
        <v>41.662999999999997</v>
      </c>
      <c r="F279" s="71">
        <v>0.30499999999999999</v>
      </c>
      <c r="G279" s="71">
        <v>23.064</v>
      </c>
      <c r="H279" s="71">
        <v>0.13900000000000001</v>
      </c>
      <c r="I279" s="71">
        <v>11.946999999999999</v>
      </c>
      <c r="J279" s="71">
        <v>0.46600000000000003</v>
      </c>
      <c r="K279" s="71">
        <v>16.117000000000001</v>
      </c>
      <c r="L279" s="71">
        <v>6.2119999999999997</v>
      </c>
      <c r="M279" s="71">
        <v>6.8000000000000005E-2</v>
      </c>
      <c r="N279" s="71">
        <v>99.980999999999995</v>
      </c>
      <c r="O279" s="12">
        <f t="shared" si="14"/>
        <v>0.70629070693992002</v>
      </c>
      <c r="P279" s="12">
        <f t="shared" si="15"/>
        <v>0.16206325662144586</v>
      </c>
      <c r="Q279" s="16">
        <v>0.2408440035169308</v>
      </c>
      <c r="R279" s="16">
        <v>9.6419349463322361E-3</v>
      </c>
      <c r="S279" s="16">
        <v>0.58692862717777905</v>
      </c>
      <c r="T279" s="16">
        <v>0.15775011386434321</v>
      </c>
      <c r="U279" s="16">
        <v>4.8353204946147759E-3</v>
      </c>
    </row>
    <row r="280" spans="1:21" x14ac:dyDescent="0.35">
      <c r="A280" s="11" t="s">
        <v>73</v>
      </c>
      <c r="B280" s="11" t="s">
        <v>16</v>
      </c>
      <c r="C280" s="11" t="s">
        <v>21</v>
      </c>
      <c r="D280" s="27">
        <v>21</v>
      </c>
      <c r="E280" s="71">
        <v>42.098999999999997</v>
      </c>
      <c r="F280" s="71">
        <v>0.32800000000000001</v>
      </c>
      <c r="G280" s="71">
        <v>22.914999999999999</v>
      </c>
      <c r="H280" s="71">
        <v>6.3E-2</v>
      </c>
      <c r="I280" s="71">
        <v>12.388999999999999</v>
      </c>
      <c r="J280" s="71">
        <v>0.53</v>
      </c>
      <c r="K280" s="71">
        <v>15.811999999999999</v>
      </c>
      <c r="L280" s="71">
        <v>6.4850000000000003</v>
      </c>
      <c r="M280" s="71">
        <v>5.2999999999999999E-2</v>
      </c>
      <c r="N280" s="71">
        <v>100.68600000000001</v>
      </c>
      <c r="O280" s="12">
        <f t="shared" si="14"/>
        <v>0.69466118379173469</v>
      </c>
      <c r="P280" s="12">
        <f t="shared" si="15"/>
        <v>0.1681143588033821</v>
      </c>
      <c r="Q280" s="16">
        <v>0.24122163982123299</v>
      </c>
      <c r="R280" s="16">
        <v>1.0998910310767286E-2</v>
      </c>
      <c r="S280" s="16">
        <v>0.5775417747176026</v>
      </c>
      <c r="T280" s="16">
        <v>0.15128365362211013</v>
      </c>
      <c r="U280" s="16">
        <v>1.8954021528287002E-2</v>
      </c>
    </row>
    <row r="281" spans="1:21" x14ac:dyDescent="0.35">
      <c r="A281" s="11" t="s">
        <v>73</v>
      </c>
      <c r="B281" s="11" t="s">
        <v>16</v>
      </c>
      <c r="C281" s="11" t="s">
        <v>21</v>
      </c>
      <c r="D281" s="27">
        <v>23</v>
      </c>
      <c r="E281" s="71">
        <v>41.685000000000002</v>
      </c>
      <c r="F281" s="71">
        <v>0.40100000000000002</v>
      </c>
      <c r="G281" s="71">
        <v>22.98</v>
      </c>
      <c r="H281" s="71">
        <v>9.8000000000000004E-2</v>
      </c>
      <c r="I281" s="71">
        <v>12.039</v>
      </c>
      <c r="J281" s="71">
        <v>0.61699999999999999</v>
      </c>
      <c r="K281" s="71">
        <v>15.879</v>
      </c>
      <c r="L281" s="71">
        <v>6.1820000000000004</v>
      </c>
      <c r="M281" s="71">
        <v>7.6999999999999999E-2</v>
      </c>
      <c r="N281" s="71">
        <v>99.957999999999998</v>
      </c>
      <c r="O281" s="12">
        <f t="shared" si="14"/>
        <v>0.70159153227310644</v>
      </c>
      <c r="P281" s="12">
        <f t="shared" si="15"/>
        <v>0.16199894451602964</v>
      </c>
      <c r="Q281" s="16">
        <v>0.24322346788119442</v>
      </c>
      <c r="R281" s="16">
        <v>1.2833211980626107E-2</v>
      </c>
      <c r="S281" s="16">
        <v>0.58129442668976983</v>
      </c>
      <c r="T281" s="16">
        <v>0.15662803350909602</v>
      </c>
      <c r="U281" s="16">
        <v>6.0208599393137335E-3</v>
      </c>
    </row>
    <row r="282" spans="1:21" x14ac:dyDescent="0.35">
      <c r="A282" s="11" t="s">
        <v>73</v>
      </c>
      <c r="B282" s="11" t="s">
        <v>16</v>
      </c>
      <c r="C282" s="11" t="s">
        <v>21</v>
      </c>
      <c r="D282" s="27">
        <v>25</v>
      </c>
      <c r="E282" s="71">
        <v>41.795999999999999</v>
      </c>
      <c r="F282" s="71">
        <v>0.35899999999999999</v>
      </c>
      <c r="G282" s="71">
        <v>23.271000000000001</v>
      </c>
      <c r="H282" s="71">
        <v>5.6000000000000001E-2</v>
      </c>
      <c r="I282" s="71">
        <v>12.55</v>
      </c>
      <c r="J282" s="71">
        <v>0.55700000000000005</v>
      </c>
      <c r="K282" s="71">
        <v>15.542999999999999</v>
      </c>
      <c r="L282" s="71">
        <v>6.2080000000000002</v>
      </c>
      <c r="M282" s="71">
        <v>5.8000000000000003E-2</v>
      </c>
      <c r="N282" s="71">
        <v>100.404</v>
      </c>
      <c r="O282" s="12">
        <f t="shared" si="14"/>
        <v>0.68824596121351533</v>
      </c>
      <c r="P282" s="12">
        <f t="shared" si="15"/>
        <v>0.1630652088420283</v>
      </c>
      <c r="Q282" s="16">
        <v>0.25730704374648372</v>
      </c>
      <c r="R282" s="16">
        <v>1.156625837650882E-2</v>
      </c>
      <c r="S282" s="16">
        <v>0.56806148903497933</v>
      </c>
      <c r="T282" s="16">
        <v>0.1630652088420283</v>
      </c>
      <c r="U282" s="16">
        <v>0</v>
      </c>
    </row>
    <row r="283" spans="1:21" x14ac:dyDescent="0.35">
      <c r="A283" s="11" t="s">
        <v>73</v>
      </c>
      <c r="B283" s="11" t="s">
        <v>16</v>
      </c>
      <c r="C283" s="11" t="s">
        <v>21</v>
      </c>
      <c r="D283" s="27">
        <v>26</v>
      </c>
      <c r="E283" s="71">
        <v>41.375999999999998</v>
      </c>
      <c r="F283" s="71">
        <v>0.33500000000000002</v>
      </c>
      <c r="G283" s="71">
        <v>23.149000000000001</v>
      </c>
      <c r="H283" s="71">
        <v>1.4999999999999999E-2</v>
      </c>
      <c r="I283" s="71">
        <v>13.481</v>
      </c>
      <c r="J283" s="71">
        <v>0.47099999999999997</v>
      </c>
      <c r="K283" s="71">
        <v>14.236000000000001</v>
      </c>
      <c r="L283" s="71">
        <v>7.383</v>
      </c>
      <c r="M283" s="71">
        <v>5.8000000000000003E-2</v>
      </c>
      <c r="N283" s="71">
        <v>100.512</v>
      </c>
      <c r="O283" s="12">
        <f t="shared" si="14"/>
        <v>0.65306397674759564</v>
      </c>
      <c r="P283" s="12">
        <f t="shared" si="15"/>
        <v>0.19385175126391996</v>
      </c>
      <c r="Q283" s="16">
        <v>0.27628500551731328</v>
      </c>
      <c r="R283" s="16">
        <v>9.776555257447592E-3</v>
      </c>
      <c r="S283" s="16">
        <v>0.52008668796131918</v>
      </c>
      <c r="T283" s="16">
        <v>0.19385175126391999</v>
      </c>
      <c r="U283" s="16">
        <v>0</v>
      </c>
    </row>
    <row r="284" spans="1:21" x14ac:dyDescent="0.35">
      <c r="A284" s="11" t="s">
        <v>73</v>
      </c>
      <c r="B284" s="11" t="s">
        <v>16</v>
      </c>
      <c r="C284" s="11" t="s">
        <v>21</v>
      </c>
      <c r="D284" s="27">
        <v>27</v>
      </c>
      <c r="E284" s="71">
        <v>41.265999999999998</v>
      </c>
      <c r="F284" s="71">
        <v>0.34100000000000003</v>
      </c>
      <c r="G284" s="71">
        <v>22.713000000000001</v>
      </c>
      <c r="H284" s="71">
        <v>1.7000000000000001E-2</v>
      </c>
      <c r="I284" s="71">
        <v>13.141999999999999</v>
      </c>
      <c r="J284" s="71">
        <v>0.55000000000000004</v>
      </c>
      <c r="K284" s="71">
        <v>14.510999999999999</v>
      </c>
      <c r="L284" s="71">
        <v>6.9980000000000002</v>
      </c>
      <c r="M284" s="71">
        <v>0.08</v>
      </c>
      <c r="N284" s="71">
        <v>99.617999999999995</v>
      </c>
      <c r="O284" s="12">
        <f t="shared" ref="O284:O347" si="16">(K284/(15.9994+24.305))/((K284/(15.9994+24.305))+((I284)/(15.9994+55.845)))</f>
        <v>0.66309913796564735</v>
      </c>
      <c r="P284" s="12">
        <f t="shared" ref="P284:P347" si="17">(L284/56.0794)/((L284/56.0794)+(J284/70.9374)+(K284/40.3044)+(I284/71.8464))</f>
        <v>0.18473501024497591</v>
      </c>
      <c r="Q284" s="16">
        <v>0.26536621667374921</v>
      </c>
      <c r="R284" s="16">
        <v>1.1563391916845982E-2</v>
      </c>
      <c r="S284" s="16">
        <v>0.53696095143617961</v>
      </c>
      <c r="T284" s="16">
        <v>0.17494428370320822</v>
      </c>
      <c r="U284" s="16">
        <v>1.1165156270016949E-2</v>
      </c>
    </row>
    <row r="285" spans="1:21" x14ac:dyDescent="0.35">
      <c r="A285" s="11" t="s">
        <v>73</v>
      </c>
      <c r="B285" s="11" t="s">
        <v>16</v>
      </c>
      <c r="C285" s="11" t="s">
        <v>21</v>
      </c>
      <c r="D285" s="27">
        <v>28</v>
      </c>
      <c r="E285" s="71">
        <v>41.7</v>
      </c>
      <c r="F285" s="71">
        <v>0.33</v>
      </c>
      <c r="G285" s="71">
        <v>23.221</v>
      </c>
      <c r="H285" s="71">
        <v>1.4999999999999999E-2</v>
      </c>
      <c r="I285" s="71">
        <v>13.256</v>
      </c>
      <c r="J285" s="71">
        <v>0.55400000000000005</v>
      </c>
      <c r="K285" s="71">
        <v>14.986000000000001</v>
      </c>
      <c r="L285" s="71">
        <v>6.601</v>
      </c>
      <c r="M285" s="71">
        <v>4.2000000000000003E-2</v>
      </c>
      <c r="N285" s="71">
        <v>100.705</v>
      </c>
      <c r="O285" s="12">
        <f t="shared" si="16"/>
        <v>0.66834476542412669</v>
      </c>
      <c r="P285" s="12">
        <f t="shared" si="17"/>
        <v>0.17263227854523677</v>
      </c>
      <c r="Q285" s="16">
        <v>0.26992407650991901</v>
      </c>
      <c r="R285" s="16">
        <v>1.1464382239768062E-2</v>
      </c>
      <c r="S285" s="16">
        <v>0.54581997792234804</v>
      </c>
      <c r="T285" s="16">
        <v>0.17140690137363632</v>
      </c>
      <c r="U285" s="16">
        <v>1.3846619543284853E-3</v>
      </c>
    </row>
    <row r="286" spans="1:21" x14ac:dyDescent="0.35">
      <c r="A286" s="11" t="s">
        <v>73</v>
      </c>
      <c r="B286" s="11" t="s">
        <v>16</v>
      </c>
      <c r="C286" s="11" t="s">
        <v>21</v>
      </c>
      <c r="D286" s="27">
        <v>29</v>
      </c>
      <c r="E286" s="71">
        <v>41.295999999999999</v>
      </c>
      <c r="F286" s="71">
        <v>0.35399999999999998</v>
      </c>
      <c r="G286" s="71">
        <v>22.741</v>
      </c>
      <c r="H286" s="71">
        <v>1.7999999999999999E-2</v>
      </c>
      <c r="I286" s="71">
        <v>13.010999999999999</v>
      </c>
      <c r="J286" s="71">
        <v>0.50800000000000001</v>
      </c>
      <c r="K286" s="71">
        <v>14.722</v>
      </c>
      <c r="L286" s="71">
        <v>6.78</v>
      </c>
      <c r="M286" s="71">
        <v>0.05</v>
      </c>
      <c r="N286" s="71">
        <v>99.48</v>
      </c>
      <c r="O286" s="12">
        <f t="shared" si="16"/>
        <v>0.6685401670391421</v>
      </c>
      <c r="P286" s="12">
        <f t="shared" si="17"/>
        <v>0.17926350868050248</v>
      </c>
      <c r="Q286" s="16">
        <v>0.26381217354170811</v>
      </c>
      <c r="R286" s="16">
        <v>1.0686566432391239E-2</v>
      </c>
      <c r="S286" s="16">
        <v>0.54508483220997384</v>
      </c>
      <c r="T286" s="16">
        <v>0.17076484748605744</v>
      </c>
      <c r="U286" s="16">
        <v>9.6515803298694476E-3</v>
      </c>
    </row>
    <row r="287" spans="1:21" x14ac:dyDescent="0.35">
      <c r="A287" s="11" t="s">
        <v>73</v>
      </c>
      <c r="B287" s="11" t="s">
        <v>16</v>
      </c>
      <c r="C287" s="11" t="s">
        <v>21</v>
      </c>
      <c r="D287" s="27">
        <v>32</v>
      </c>
      <c r="E287" s="71">
        <v>41.302</v>
      </c>
      <c r="F287" s="71">
        <v>0.50600000000000001</v>
      </c>
      <c r="G287" s="71">
        <v>22.768000000000001</v>
      </c>
      <c r="H287" s="71">
        <v>0.125</v>
      </c>
      <c r="I287" s="71">
        <v>11.903</v>
      </c>
      <c r="J287" s="71">
        <v>0.56399999999999995</v>
      </c>
      <c r="K287" s="71">
        <v>15.452</v>
      </c>
      <c r="L287" s="71">
        <v>7.0490000000000004</v>
      </c>
      <c r="M287" s="71">
        <v>8.7999999999999995E-2</v>
      </c>
      <c r="N287" s="71">
        <v>99.766999999999996</v>
      </c>
      <c r="O287" s="12">
        <f t="shared" si="16"/>
        <v>0.69825245587168505</v>
      </c>
      <c r="P287" s="12">
        <f t="shared" si="17"/>
        <v>0.18411639958015638</v>
      </c>
      <c r="Q287" s="16">
        <v>0.23933609743055476</v>
      </c>
      <c r="R287" s="16">
        <v>1.1697174687305637E-2</v>
      </c>
      <c r="S287" s="16">
        <v>0.56403931643653327</v>
      </c>
      <c r="T287" s="16">
        <v>0.178317034740232</v>
      </c>
      <c r="U287" s="16">
        <v>6.6103767053743538E-3</v>
      </c>
    </row>
    <row r="288" spans="1:21" x14ac:dyDescent="0.35">
      <c r="A288" s="11" t="s">
        <v>134</v>
      </c>
      <c r="B288" s="11" t="s">
        <v>16</v>
      </c>
      <c r="C288" s="11" t="s">
        <v>21</v>
      </c>
      <c r="D288" s="11">
        <v>7</v>
      </c>
      <c r="E288" s="12">
        <v>40.957000000000001</v>
      </c>
      <c r="F288" s="12">
        <v>0.433</v>
      </c>
      <c r="G288" s="12">
        <v>22.297999999999998</v>
      </c>
      <c r="H288" s="12">
        <v>8.8999999999999996E-2</v>
      </c>
      <c r="I288" s="12">
        <v>13.201000000000001</v>
      </c>
      <c r="J288" s="12">
        <v>0.46200000000000002</v>
      </c>
      <c r="K288" s="12">
        <v>13.718</v>
      </c>
      <c r="L288" s="12">
        <v>8.0239999999999991</v>
      </c>
      <c r="M288" s="12">
        <v>7.9000000000000001E-2</v>
      </c>
      <c r="N288" s="12">
        <v>99.260999999999996</v>
      </c>
      <c r="O288" s="12">
        <f t="shared" si="16"/>
        <v>0.64941261170772668</v>
      </c>
      <c r="P288" s="12">
        <f t="shared" si="17"/>
        <v>0.21238529220717681</v>
      </c>
      <c r="Q288" s="16">
        <v>0.26417601493537224</v>
      </c>
      <c r="R288" s="16">
        <v>9.7810171709351475E-3</v>
      </c>
      <c r="S288" s="16">
        <v>0.51115857485341665</v>
      </c>
      <c r="T288" s="16">
        <v>0.19722601477529503</v>
      </c>
      <c r="U288" s="16">
        <v>1.7658378264980786E-2</v>
      </c>
    </row>
    <row r="289" spans="1:21" x14ac:dyDescent="0.35">
      <c r="A289" s="11" t="s">
        <v>134</v>
      </c>
      <c r="B289" s="11" t="s">
        <v>16</v>
      </c>
      <c r="C289" s="11" t="s">
        <v>21</v>
      </c>
      <c r="D289" s="11">
        <v>13</v>
      </c>
      <c r="E289" s="12">
        <v>41.243000000000002</v>
      </c>
      <c r="F289" s="12">
        <v>0.45300000000000001</v>
      </c>
      <c r="G289" s="12">
        <v>22.154</v>
      </c>
      <c r="H289" s="12">
        <v>5.6000000000000001E-2</v>
      </c>
      <c r="I289" s="12">
        <v>14.311</v>
      </c>
      <c r="J289" s="12">
        <v>0.503</v>
      </c>
      <c r="K289" s="12">
        <v>13.22</v>
      </c>
      <c r="L289" s="12">
        <v>7.7850000000000001</v>
      </c>
      <c r="M289" s="12">
        <v>7.3999999999999996E-2</v>
      </c>
      <c r="N289" s="12">
        <v>99.816999999999993</v>
      </c>
      <c r="O289" s="12">
        <f t="shared" si="16"/>
        <v>0.62216421221592877</v>
      </c>
      <c r="P289" s="12">
        <f t="shared" si="17"/>
        <v>0.20623993468727819</v>
      </c>
      <c r="Q289" s="16">
        <v>0.28322506217933258</v>
      </c>
      <c r="R289" s="16">
        <v>1.0724435803968112E-2</v>
      </c>
      <c r="S289" s="16">
        <v>0.49609029418991196</v>
      </c>
      <c r="T289" s="16">
        <v>0.18288987852196897</v>
      </c>
      <c r="U289" s="16">
        <v>2.7070329304818331E-2</v>
      </c>
    </row>
    <row r="290" spans="1:21" x14ac:dyDescent="0.35">
      <c r="A290" s="11" t="s">
        <v>134</v>
      </c>
      <c r="B290" s="11" t="s">
        <v>16</v>
      </c>
      <c r="C290" s="11" t="s">
        <v>21</v>
      </c>
      <c r="D290" s="11">
        <v>14</v>
      </c>
      <c r="E290" s="12">
        <v>41.823</v>
      </c>
      <c r="F290" s="12">
        <v>0.55200000000000005</v>
      </c>
      <c r="G290" s="12">
        <v>22.678000000000001</v>
      </c>
      <c r="H290" s="12">
        <v>0.11799999999999999</v>
      </c>
      <c r="I290" s="12">
        <v>12.786</v>
      </c>
      <c r="J290" s="12">
        <v>0.57299999999999995</v>
      </c>
      <c r="K290" s="12">
        <v>15.302</v>
      </c>
      <c r="L290" s="12">
        <v>6.7039999999999997</v>
      </c>
      <c r="M290" s="12">
        <v>8.5000000000000006E-2</v>
      </c>
      <c r="N290" s="12">
        <v>100.633</v>
      </c>
      <c r="O290" s="12">
        <f t="shared" si="16"/>
        <v>0.6808486822879668</v>
      </c>
      <c r="P290" s="12">
        <f t="shared" si="17"/>
        <v>0.1744552620675385</v>
      </c>
      <c r="Q290" s="16">
        <v>0.25129352213558759</v>
      </c>
      <c r="R290" s="16">
        <v>1.1921764530531955E-2</v>
      </c>
      <c r="S290" s="16">
        <v>0.56034683301970878</v>
      </c>
      <c r="T290" s="16">
        <v>0.15938308545113922</v>
      </c>
      <c r="U290" s="16">
        <v>1.7054794863032352E-2</v>
      </c>
    </row>
    <row r="291" spans="1:21" x14ac:dyDescent="0.35">
      <c r="A291" s="11" t="s">
        <v>134</v>
      </c>
      <c r="B291" s="11" t="s">
        <v>16</v>
      </c>
      <c r="C291" s="11" t="s">
        <v>21</v>
      </c>
      <c r="D291" s="11">
        <v>15</v>
      </c>
      <c r="E291" s="12">
        <v>41.31</v>
      </c>
      <c r="F291" s="12">
        <v>0.57099999999999995</v>
      </c>
      <c r="G291" s="12">
        <v>22.545999999999999</v>
      </c>
      <c r="H291" s="12">
        <v>8.9999999999999993E-3</v>
      </c>
      <c r="I291" s="12">
        <v>13.273999999999999</v>
      </c>
      <c r="J291" s="12">
        <v>0.52300000000000002</v>
      </c>
      <c r="K291" s="12">
        <v>14.654</v>
      </c>
      <c r="L291" s="12">
        <v>7.1710000000000003</v>
      </c>
      <c r="M291" s="12">
        <v>8.5999999999999993E-2</v>
      </c>
      <c r="N291" s="12">
        <v>100.163</v>
      </c>
      <c r="O291" s="12">
        <f t="shared" si="16"/>
        <v>0.66305721077929081</v>
      </c>
      <c r="P291" s="12">
        <f t="shared" si="17"/>
        <v>0.18706170412391507</v>
      </c>
      <c r="Q291" s="16">
        <v>0.26227222730699606</v>
      </c>
      <c r="R291" s="16">
        <v>1.0903643614420909E-2</v>
      </c>
      <c r="S291" s="16">
        <v>0.53771103942646981</v>
      </c>
      <c r="T291" s="16">
        <v>0.17265596814208983</v>
      </c>
      <c r="U291" s="16">
        <v>1.6457121510023348E-2</v>
      </c>
    </row>
    <row r="292" spans="1:21" x14ac:dyDescent="0.35">
      <c r="A292" s="11" t="s">
        <v>134</v>
      </c>
      <c r="B292" s="11" t="s">
        <v>16</v>
      </c>
      <c r="C292" s="11" t="s">
        <v>21</v>
      </c>
      <c r="D292" s="11">
        <v>16</v>
      </c>
      <c r="E292" s="12">
        <v>41.02</v>
      </c>
      <c r="F292" s="12">
        <v>0.41299999999999998</v>
      </c>
      <c r="G292" s="12">
        <v>22.187000000000001</v>
      </c>
      <c r="H292" s="12">
        <v>0.03</v>
      </c>
      <c r="I292" s="12">
        <v>14.983000000000001</v>
      </c>
      <c r="J292" s="12">
        <v>0.54200000000000004</v>
      </c>
      <c r="K292" s="12">
        <v>12.069000000000001</v>
      </c>
      <c r="L292" s="12">
        <v>8.4</v>
      </c>
      <c r="M292" s="12">
        <v>7.0999999999999994E-2</v>
      </c>
      <c r="N292" s="12">
        <v>99.742000000000004</v>
      </c>
      <c r="O292" s="12">
        <f t="shared" si="16"/>
        <v>0.58946786112630789</v>
      </c>
      <c r="P292" s="12">
        <f t="shared" si="17"/>
        <v>0.22510356322324002</v>
      </c>
      <c r="Q292" s="16">
        <v>0.3036837995847006</v>
      </c>
      <c r="R292" s="16">
        <v>1.1644845156860456E-2</v>
      </c>
      <c r="S292" s="16">
        <v>0.45638201879831769</v>
      </c>
      <c r="T292" s="16">
        <v>0.20705083040318686</v>
      </c>
      <c r="U292" s="16">
        <v>2.123850605693434E-2</v>
      </c>
    </row>
    <row r="293" spans="1:21" ht="14.25" customHeight="1" x14ac:dyDescent="0.35">
      <c r="A293" s="11" t="s">
        <v>134</v>
      </c>
      <c r="B293" s="11" t="s">
        <v>16</v>
      </c>
      <c r="C293" s="11" t="s">
        <v>21</v>
      </c>
      <c r="D293" s="11">
        <v>18</v>
      </c>
      <c r="E293" s="12">
        <v>41.476999999999997</v>
      </c>
      <c r="F293" s="12">
        <v>0.4</v>
      </c>
      <c r="G293" s="12">
        <v>22.849</v>
      </c>
      <c r="H293" s="12">
        <v>5.8000000000000003E-2</v>
      </c>
      <c r="I293" s="12">
        <v>13.202999999999999</v>
      </c>
      <c r="J293" s="12">
        <v>0.48</v>
      </c>
      <c r="K293" s="12">
        <v>14.271000000000001</v>
      </c>
      <c r="L293" s="12">
        <v>7.7729999999999997</v>
      </c>
      <c r="M293" s="12">
        <v>7.3999999999999996E-2</v>
      </c>
      <c r="N293" s="12">
        <v>100.592</v>
      </c>
      <c r="O293" s="12">
        <f t="shared" si="16"/>
        <v>0.6583224621446615</v>
      </c>
      <c r="P293" s="12">
        <f t="shared" si="17"/>
        <v>0.20287291268592228</v>
      </c>
      <c r="Q293" s="16">
        <v>0.26413345353945972</v>
      </c>
      <c r="R293" s="16">
        <v>9.9694113137729287E-3</v>
      </c>
      <c r="S293" s="16">
        <v>0.52168156422479262</v>
      </c>
      <c r="T293" s="16">
        <v>0.19428365829129846</v>
      </c>
      <c r="U293" s="16">
        <v>9.9319126306762085E-3</v>
      </c>
    </row>
    <row r="294" spans="1:21" x14ac:dyDescent="0.35">
      <c r="A294" s="11" t="s">
        <v>134</v>
      </c>
      <c r="B294" s="11" t="s">
        <v>16</v>
      </c>
      <c r="C294" s="11" t="s">
        <v>21</v>
      </c>
      <c r="D294" s="11">
        <v>22</v>
      </c>
      <c r="E294" s="12">
        <v>41.084000000000003</v>
      </c>
      <c r="F294" s="12">
        <v>0.379</v>
      </c>
      <c r="G294" s="12">
        <v>23.013999999999999</v>
      </c>
      <c r="H294" s="12">
        <v>4.8000000000000001E-2</v>
      </c>
      <c r="I294" s="12">
        <v>14.525</v>
      </c>
      <c r="J294" s="12">
        <v>0.5</v>
      </c>
      <c r="K294" s="12">
        <v>12.343</v>
      </c>
      <c r="L294" s="12">
        <v>8.7970000000000006</v>
      </c>
      <c r="M294" s="12">
        <v>7.2999999999999995E-2</v>
      </c>
      <c r="N294" s="12">
        <v>100.76300000000001</v>
      </c>
      <c r="O294" s="12">
        <f t="shared" si="16"/>
        <v>0.60234841264968253</v>
      </c>
      <c r="P294" s="12">
        <f t="shared" si="17"/>
        <v>0.23331923239045002</v>
      </c>
      <c r="Q294" s="16">
        <v>0.30069792733971978</v>
      </c>
      <c r="R294" s="16">
        <v>1.0483686924439723E-2</v>
      </c>
      <c r="S294" s="16">
        <v>0.45549915334539048</v>
      </c>
      <c r="T294" s="16">
        <v>0.23331923239045002</v>
      </c>
      <c r="U294" s="16">
        <v>0</v>
      </c>
    </row>
    <row r="295" spans="1:21" x14ac:dyDescent="0.35">
      <c r="A295" s="11" t="s">
        <v>134</v>
      </c>
      <c r="B295" s="11" t="s">
        <v>16</v>
      </c>
      <c r="C295" s="11" t="s">
        <v>21</v>
      </c>
      <c r="D295" s="11">
        <v>26</v>
      </c>
      <c r="E295" s="12">
        <v>41.375999999999998</v>
      </c>
      <c r="F295" s="12">
        <v>0.33500000000000002</v>
      </c>
      <c r="G295" s="12">
        <v>23.149000000000001</v>
      </c>
      <c r="H295" s="12">
        <v>1.4999999999999999E-2</v>
      </c>
      <c r="I295" s="12">
        <v>13.481</v>
      </c>
      <c r="J295" s="12">
        <v>0.47099999999999997</v>
      </c>
      <c r="K295" s="12">
        <v>14.236000000000001</v>
      </c>
      <c r="L295" s="12">
        <v>7.383</v>
      </c>
      <c r="M295" s="12">
        <v>5.8000000000000003E-2</v>
      </c>
      <c r="N295" s="12">
        <v>100.512</v>
      </c>
      <c r="O295" s="12">
        <f t="shared" si="16"/>
        <v>0.65306397674759564</v>
      </c>
      <c r="P295" s="12">
        <f t="shared" si="17"/>
        <v>0.19385175126391996</v>
      </c>
      <c r="Q295" s="16">
        <v>0.27628500551731328</v>
      </c>
      <c r="R295" s="16">
        <v>9.776555257447592E-3</v>
      </c>
      <c r="S295" s="16">
        <v>0.52008668796131918</v>
      </c>
      <c r="T295" s="16">
        <v>0.19385175126391999</v>
      </c>
      <c r="U295" s="16">
        <v>0</v>
      </c>
    </row>
    <row r="296" spans="1:21" x14ac:dyDescent="0.35">
      <c r="A296" s="11" t="s">
        <v>134</v>
      </c>
      <c r="B296" s="11" t="s">
        <v>16</v>
      </c>
      <c r="C296" s="11" t="s">
        <v>21</v>
      </c>
      <c r="D296" s="11">
        <v>27</v>
      </c>
      <c r="E296" s="12">
        <v>41.265999999999998</v>
      </c>
      <c r="F296" s="12">
        <v>0.34100000000000003</v>
      </c>
      <c r="G296" s="12">
        <v>22.713000000000001</v>
      </c>
      <c r="H296" s="12">
        <v>1.7000000000000001E-2</v>
      </c>
      <c r="I296" s="12">
        <v>13.141999999999999</v>
      </c>
      <c r="J296" s="12">
        <v>0.55000000000000004</v>
      </c>
      <c r="K296" s="12">
        <v>14.510999999999999</v>
      </c>
      <c r="L296" s="12">
        <v>6.9980000000000002</v>
      </c>
      <c r="M296" s="12">
        <v>0.08</v>
      </c>
      <c r="N296" s="12">
        <v>99.617999999999995</v>
      </c>
      <c r="O296" s="12">
        <f t="shared" si="16"/>
        <v>0.66309913796564735</v>
      </c>
      <c r="P296" s="12">
        <f t="shared" si="17"/>
        <v>0.18473501024497591</v>
      </c>
      <c r="Q296" s="16">
        <v>0.26536621667374921</v>
      </c>
      <c r="R296" s="16">
        <v>1.1563391916845982E-2</v>
      </c>
      <c r="S296" s="16">
        <v>0.53696095143617961</v>
      </c>
      <c r="T296" s="16">
        <v>0.17494428370320822</v>
      </c>
      <c r="U296" s="16">
        <v>1.1165156270016949E-2</v>
      </c>
    </row>
    <row r="297" spans="1:21" x14ac:dyDescent="0.35">
      <c r="A297" s="11" t="s">
        <v>134</v>
      </c>
      <c r="B297" s="11" t="s">
        <v>16</v>
      </c>
      <c r="C297" s="11" t="s">
        <v>21</v>
      </c>
      <c r="D297" s="11">
        <v>28</v>
      </c>
      <c r="E297" s="12">
        <v>41.7</v>
      </c>
      <c r="F297" s="12">
        <v>0.33</v>
      </c>
      <c r="G297" s="12">
        <v>23.221</v>
      </c>
      <c r="H297" s="12">
        <v>1.4999999999999999E-2</v>
      </c>
      <c r="I297" s="12">
        <v>13.256</v>
      </c>
      <c r="J297" s="12">
        <v>0.55400000000000005</v>
      </c>
      <c r="K297" s="12">
        <v>14.986000000000001</v>
      </c>
      <c r="L297" s="12">
        <v>6.601</v>
      </c>
      <c r="M297" s="12">
        <v>4.2000000000000003E-2</v>
      </c>
      <c r="N297" s="12">
        <v>100.705</v>
      </c>
      <c r="O297" s="12">
        <f t="shared" si="16"/>
        <v>0.66834476542412669</v>
      </c>
      <c r="P297" s="12">
        <f t="shared" si="17"/>
        <v>0.17263227854523677</v>
      </c>
      <c r="Q297" s="16">
        <v>0.26992407650991901</v>
      </c>
      <c r="R297" s="16">
        <v>1.1464382239768062E-2</v>
      </c>
      <c r="S297" s="16">
        <v>0.54581997792234804</v>
      </c>
      <c r="T297" s="16">
        <v>0.17140690137363632</v>
      </c>
      <c r="U297" s="16">
        <v>1.3846619543284853E-3</v>
      </c>
    </row>
    <row r="298" spans="1:21" x14ac:dyDescent="0.35">
      <c r="A298" s="11" t="s">
        <v>134</v>
      </c>
      <c r="B298" s="11" t="s">
        <v>16</v>
      </c>
      <c r="C298" s="11" t="s">
        <v>21</v>
      </c>
      <c r="D298" s="11">
        <v>29</v>
      </c>
      <c r="E298" s="12">
        <v>41.295999999999999</v>
      </c>
      <c r="F298" s="12">
        <v>0.35399999999999998</v>
      </c>
      <c r="G298" s="12">
        <v>22.741</v>
      </c>
      <c r="H298" s="12">
        <v>1.7999999999999999E-2</v>
      </c>
      <c r="I298" s="12">
        <v>13.010999999999999</v>
      </c>
      <c r="J298" s="12">
        <v>0.50800000000000001</v>
      </c>
      <c r="K298" s="12">
        <v>14.722</v>
      </c>
      <c r="L298" s="12">
        <v>6.78</v>
      </c>
      <c r="M298" s="12">
        <v>0.05</v>
      </c>
      <c r="N298" s="12">
        <v>99.48</v>
      </c>
      <c r="O298" s="12">
        <f t="shared" si="16"/>
        <v>0.6685401670391421</v>
      </c>
      <c r="P298" s="12">
        <f t="shared" si="17"/>
        <v>0.17926350868050248</v>
      </c>
      <c r="Q298" s="16">
        <v>0.26381217354170811</v>
      </c>
      <c r="R298" s="16">
        <v>1.0686566432391239E-2</v>
      </c>
      <c r="S298" s="16">
        <v>0.54508483220997384</v>
      </c>
      <c r="T298" s="16">
        <v>0.17076484748605744</v>
      </c>
      <c r="U298" s="16">
        <v>9.6515803298694476E-3</v>
      </c>
    </row>
    <row r="299" spans="1:21" x14ac:dyDescent="0.35">
      <c r="A299" s="11" t="s">
        <v>134</v>
      </c>
      <c r="B299" s="11" t="s">
        <v>16</v>
      </c>
      <c r="C299" s="11" t="s">
        <v>21</v>
      </c>
      <c r="D299" s="11">
        <v>30</v>
      </c>
      <c r="E299" s="12">
        <v>40.808</v>
      </c>
      <c r="F299" s="12">
        <v>0.35499999999999998</v>
      </c>
      <c r="G299" s="12">
        <v>22.797999999999998</v>
      </c>
      <c r="H299" s="12">
        <v>1.7000000000000001E-2</v>
      </c>
      <c r="I299" s="12">
        <v>14.593</v>
      </c>
      <c r="J299" s="12">
        <v>0.54200000000000004</v>
      </c>
      <c r="K299" s="12">
        <v>13.888</v>
      </c>
      <c r="L299" s="12">
        <v>6.96</v>
      </c>
      <c r="M299" s="12">
        <v>5.1999999999999998E-2</v>
      </c>
      <c r="N299" s="12">
        <v>100.015</v>
      </c>
      <c r="O299" s="12">
        <f t="shared" si="16"/>
        <v>0.62913907764648269</v>
      </c>
      <c r="P299" s="12">
        <f t="shared" si="17"/>
        <v>0.18266424572429654</v>
      </c>
      <c r="Q299" s="16">
        <v>0.29667506226284801</v>
      </c>
      <c r="R299" s="16">
        <v>1.128168272890399E-2</v>
      </c>
      <c r="S299" s="16">
        <v>0.50878829281037818</v>
      </c>
      <c r="T299" s="16">
        <v>0.17840188712772928</v>
      </c>
      <c r="U299" s="16">
        <v>4.853075070140705E-3</v>
      </c>
    </row>
    <row r="300" spans="1:21" x14ac:dyDescent="0.35">
      <c r="A300" s="11" t="s">
        <v>134</v>
      </c>
      <c r="B300" s="11" t="s">
        <v>16</v>
      </c>
      <c r="C300" s="11" t="s">
        <v>21</v>
      </c>
      <c r="D300" s="11">
        <v>31</v>
      </c>
      <c r="E300" s="12">
        <v>40.856999999999999</v>
      </c>
      <c r="F300" s="12">
        <v>0.40799999999999997</v>
      </c>
      <c r="G300" s="12">
        <v>22.577999999999999</v>
      </c>
      <c r="H300" s="12">
        <v>4.7E-2</v>
      </c>
      <c r="I300" s="12">
        <v>14.692</v>
      </c>
      <c r="J300" s="12">
        <v>0.51600000000000001</v>
      </c>
      <c r="K300" s="12">
        <v>12.904999999999999</v>
      </c>
      <c r="L300" s="12">
        <v>8.06</v>
      </c>
      <c r="M300" s="12">
        <v>0.05</v>
      </c>
      <c r="N300" s="12">
        <v>100.113</v>
      </c>
      <c r="O300" s="12">
        <f t="shared" si="16"/>
        <v>0.61024774738683685</v>
      </c>
      <c r="P300" s="12">
        <f t="shared" si="17"/>
        <v>0.21271164909223475</v>
      </c>
      <c r="Q300" s="16">
        <v>0.29881379701817251</v>
      </c>
      <c r="R300" s="16">
        <v>1.0824661769908334E-2</v>
      </c>
      <c r="S300" s="16">
        <v>0.47648084773048383</v>
      </c>
      <c r="T300" s="16">
        <v>0.20563302488448318</v>
      </c>
      <c r="U300" s="16">
        <v>8.2476685969521176E-3</v>
      </c>
    </row>
    <row r="301" spans="1:21" x14ac:dyDescent="0.35">
      <c r="A301" s="11" t="s">
        <v>134</v>
      </c>
      <c r="B301" s="11" t="s">
        <v>16</v>
      </c>
      <c r="C301" s="11" t="s">
        <v>21</v>
      </c>
      <c r="D301" s="11">
        <v>5</v>
      </c>
      <c r="E301" s="12">
        <v>41.350999999999999</v>
      </c>
      <c r="F301" s="12">
        <v>0.374</v>
      </c>
      <c r="G301" s="12">
        <v>22.867999999999999</v>
      </c>
      <c r="H301" s="12">
        <v>2.3E-2</v>
      </c>
      <c r="I301" s="12">
        <v>14.055999999999999</v>
      </c>
      <c r="J301" s="12">
        <v>0.504</v>
      </c>
      <c r="K301" s="12">
        <v>13.446</v>
      </c>
      <c r="L301" s="12">
        <v>8.1470000000000002</v>
      </c>
      <c r="M301" s="12">
        <v>6.6000000000000003E-2</v>
      </c>
      <c r="N301" s="12">
        <v>100.83799999999999</v>
      </c>
      <c r="O301" s="12">
        <f t="shared" si="16"/>
        <v>0.63033968456478695</v>
      </c>
      <c r="P301" s="12">
        <f t="shared" si="17"/>
        <v>0.21312995825679326</v>
      </c>
      <c r="Q301" s="16">
        <v>0.28309787654734309</v>
      </c>
      <c r="R301" s="16">
        <v>1.048059176583247E-2</v>
      </c>
      <c r="S301" s="16">
        <v>0.49212018854037248</v>
      </c>
      <c r="T301" s="16">
        <v>0.20605338226677783</v>
      </c>
      <c r="U301" s="16">
        <v>8.2479608796742279E-3</v>
      </c>
    </row>
    <row r="302" spans="1:21" x14ac:dyDescent="0.35">
      <c r="A302" s="11" t="s">
        <v>134</v>
      </c>
      <c r="B302" s="11" t="s">
        <v>16</v>
      </c>
      <c r="C302" s="11" t="s">
        <v>21</v>
      </c>
      <c r="D302" s="11">
        <v>6</v>
      </c>
      <c r="E302" s="12">
        <v>40.768999999999998</v>
      </c>
      <c r="F302" s="12">
        <v>0.40100000000000002</v>
      </c>
      <c r="G302" s="12">
        <v>22.507000000000001</v>
      </c>
      <c r="H302" s="12">
        <v>4.2000000000000003E-2</v>
      </c>
      <c r="I302" s="12">
        <v>13.718999999999999</v>
      </c>
      <c r="J302" s="12">
        <v>0.54900000000000004</v>
      </c>
      <c r="K302" s="12">
        <v>12.944000000000001</v>
      </c>
      <c r="L302" s="12">
        <v>8.5310000000000006</v>
      </c>
      <c r="M302" s="12">
        <v>6.9000000000000006E-2</v>
      </c>
      <c r="N302" s="12">
        <v>99.545000000000002</v>
      </c>
      <c r="O302" s="12">
        <f t="shared" si="16"/>
        <v>0.6271226644581841</v>
      </c>
      <c r="P302" s="12">
        <f t="shared" si="17"/>
        <v>0.22638523271596245</v>
      </c>
      <c r="Q302" s="16">
        <v>0.28009438805742598</v>
      </c>
      <c r="R302" s="16">
        <v>1.1582720350618544E-2</v>
      </c>
      <c r="S302" s="16">
        <v>0.48065065353886366</v>
      </c>
      <c r="T302" s="16">
        <v>0.2191407707909637</v>
      </c>
      <c r="U302" s="16">
        <v>8.5314672621279817E-3</v>
      </c>
    </row>
    <row r="303" spans="1:21" x14ac:dyDescent="0.35">
      <c r="A303" s="11" t="s">
        <v>67</v>
      </c>
      <c r="B303" s="11" t="s">
        <v>16</v>
      </c>
      <c r="C303" s="11" t="s">
        <v>21</v>
      </c>
      <c r="D303" s="11">
        <v>51</v>
      </c>
      <c r="E303" s="12">
        <v>41.832000000000001</v>
      </c>
      <c r="F303" s="12">
        <v>0.38300000000000001</v>
      </c>
      <c r="G303" s="12">
        <v>22.91</v>
      </c>
      <c r="H303" s="12">
        <v>4.3999999999999997E-2</v>
      </c>
      <c r="I303" s="12">
        <v>13.882</v>
      </c>
      <c r="J303" s="12">
        <v>0.46200000000000002</v>
      </c>
      <c r="K303" s="12">
        <v>12.831</v>
      </c>
      <c r="L303" s="12">
        <v>9.3420000000000005</v>
      </c>
      <c r="M303" s="12">
        <v>7.8E-2</v>
      </c>
      <c r="N303" s="12">
        <v>101.764</v>
      </c>
      <c r="O303" s="12">
        <f t="shared" si="16"/>
        <v>0.62229789503484545</v>
      </c>
      <c r="P303" s="12">
        <f t="shared" si="17"/>
        <v>0.2433080083530281</v>
      </c>
      <c r="Q303" s="16">
        <v>0.27560317563264913</v>
      </c>
      <c r="R303" s="16">
        <v>9.5998310790503787E-3</v>
      </c>
      <c r="S303" s="16">
        <v>0.4692506975792336</v>
      </c>
      <c r="T303" s="16">
        <v>0.23174083474050289</v>
      </c>
      <c r="U303" s="16">
        <v>1.3805460968564099E-2</v>
      </c>
    </row>
    <row r="304" spans="1:21" x14ac:dyDescent="0.35">
      <c r="A304" s="11" t="s">
        <v>67</v>
      </c>
      <c r="B304" s="11" t="s">
        <v>16</v>
      </c>
      <c r="C304" s="11" t="s">
        <v>21</v>
      </c>
      <c r="D304" s="11">
        <v>50</v>
      </c>
      <c r="E304" s="12">
        <v>41.262999999999998</v>
      </c>
      <c r="F304" s="12">
        <v>0.376</v>
      </c>
      <c r="G304" s="12">
        <v>22.928000000000001</v>
      </c>
      <c r="H304" s="12">
        <v>4.2000000000000003E-2</v>
      </c>
      <c r="I304" s="12">
        <v>14.707000000000001</v>
      </c>
      <c r="J304" s="12">
        <v>0.45100000000000001</v>
      </c>
      <c r="K304" s="12">
        <v>12.03</v>
      </c>
      <c r="L304" s="12">
        <v>9.5020000000000007</v>
      </c>
      <c r="M304" s="12">
        <v>5.1999999999999998E-2</v>
      </c>
      <c r="N304" s="12">
        <v>101.358</v>
      </c>
      <c r="O304" s="12">
        <f t="shared" si="16"/>
        <v>0.59317877342829206</v>
      </c>
      <c r="P304" s="12">
        <f t="shared" si="17"/>
        <v>0.24955010012035236</v>
      </c>
      <c r="Q304" s="16">
        <v>0.29995423503174989</v>
      </c>
      <c r="R304" s="16">
        <v>9.3842121094711572E-3</v>
      </c>
      <c r="S304" s="16">
        <v>0.44056471083082255</v>
      </c>
      <c r="T304" s="16">
        <v>0.24680896103150343</v>
      </c>
      <c r="U304" s="16">
        <v>3.2878809964529605E-3</v>
      </c>
    </row>
    <row r="305" spans="1:21" x14ac:dyDescent="0.35">
      <c r="A305" s="11" t="s">
        <v>67</v>
      </c>
      <c r="B305" s="11" t="s">
        <v>16</v>
      </c>
      <c r="C305" s="11" t="s">
        <v>21</v>
      </c>
      <c r="D305" s="11">
        <v>49</v>
      </c>
      <c r="E305" s="12">
        <v>41.271000000000001</v>
      </c>
      <c r="F305" s="12">
        <v>0.39100000000000001</v>
      </c>
      <c r="G305" s="12">
        <v>22.661000000000001</v>
      </c>
      <c r="H305" s="12">
        <v>5.0999999999999997E-2</v>
      </c>
      <c r="I305" s="12">
        <v>14.92</v>
      </c>
      <c r="J305" s="12">
        <v>0.40799999999999997</v>
      </c>
      <c r="K305" s="12">
        <v>11.975</v>
      </c>
      <c r="L305" s="12">
        <v>9.6310000000000002</v>
      </c>
      <c r="M305" s="12">
        <v>5.2999999999999999E-2</v>
      </c>
      <c r="N305" s="12">
        <v>101.364</v>
      </c>
      <c r="O305" s="12">
        <f t="shared" si="16"/>
        <v>0.58859508801176474</v>
      </c>
      <c r="P305" s="12">
        <f t="shared" si="17"/>
        <v>0.25171676023865208</v>
      </c>
      <c r="Q305" s="16">
        <v>0.2980110484892754</v>
      </c>
      <c r="R305" s="16">
        <v>8.5071411295067449E-3</v>
      </c>
      <c r="S305" s="16">
        <v>0.4394624807235476</v>
      </c>
      <c r="T305" s="16">
        <v>0.24029181001826716</v>
      </c>
      <c r="U305" s="16">
        <v>1.3727519639403135E-2</v>
      </c>
    </row>
    <row r="306" spans="1:21" x14ac:dyDescent="0.35">
      <c r="A306" s="11" t="s">
        <v>67</v>
      </c>
      <c r="B306" s="11" t="s">
        <v>16</v>
      </c>
      <c r="C306" s="11" t="s">
        <v>21</v>
      </c>
      <c r="D306" s="11">
        <v>48</v>
      </c>
      <c r="E306" s="12">
        <v>40.832999999999998</v>
      </c>
      <c r="F306" s="12">
        <v>0.40699999999999997</v>
      </c>
      <c r="G306" s="12">
        <v>22.306000000000001</v>
      </c>
      <c r="H306" s="12">
        <v>2.4E-2</v>
      </c>
      <c r="I306" s="12">
        <v>15.285</v>
      </c>
      <c r="J306" s="12">
        <v>0.435</v>
      </c>
      <c r="K306" s="12">
        <v>11.651</v>
      </c>
      <c r="L306" s="12">
        <v>9.5250000000000004</v>
      </c>
      <c r="M306" s="12">
        <v>5.7000000000000002E-2</v>
      </c>
      <c r="N306" s="12">
        <v>100.539</v>
      </c>
      <c r="O306" s="12">
        <f t="shared" si="16"/>
        <v>0.57604588357132624</v>
      </c>
      <c r="P306" s="12">
        <f t="shared" si="17"/>
        <v>0.25058740126432827</v>
      </c>
      <c r="Q306" s="16">
        <v>0.3050849339926241</v>
      </c>
      <c r="R306" s="16">
        <v>9.1630631656913573E-3</v>
      </c>
      <c r="S306" s="16">
        <v>0.4319539323588017</v>
      </c>
      <c r="T306" s="16">
        <v>0.23457034969881022</v>
      </c>
      <c r="U306" s="16">
        <v>1.9227720784072477E-2</v>
      </c>
    </row>
    <row r="307" spans="1:21" x14ac:dyDescent="0.35">
      <c r="A307" s="11" t="s">
        <v>67</v>
      </c>
      <c r="B307" s="11" t="s">
        <v>16</v>
      </c>
      <c r="C307" s="11" t="s">
        <v>21</v>
      </c>
      <c r="D307" s="11">
        <v>47</v>
      </c>
      <c r="E307" s="12">
        <v>41.244999999999997</v>
      </c>
      <c r="F307" s="12">
        <v>0.41699999999999998</v>
      </c>
      <c r="G307" s="12">
        <v>22.768000000000001</v>
      </c>
      <c r="H307" s="12">
        <v>4.5999999999999999E-2</v>
      </c>
      <c r="I307" s="12">
        <v>14.474</v>
      </c>
      <c r="J307" s="12">
        <v>0.33600000000000002</v>
      </c>
      <c r="K307" s="12">
        <v>12.347</v>
      </c>
      <c r="L307" s="12">
        <v>9.6029999999999998</v>
      </c>
      <c r="M307" s="12">
        <v>0.08</v>
      </c>
      <c r="N307" s="12">
        <v>101.319</v>
      </c>
      <c r="O307" s="12">
        <f t="shared" si="16"/>
        <v>0.60326815668439959</v>
      </c>
      <c r="P307" s="12">
        <f t="shared" si="17"/>
        <v>0.25043150059062602</v>
      </c>
      <c r="Q307" s="16">
        <v>0.28997148270140588</v>
      </c>
      <c r="R307" s="16">
        <v>6.9727621590431462E-3</v>
      </c>
      <c r="S307" s="16">
        <v>0.45097226018843778</v>
      </c>
      <c r="T307" s="16">
        <v>0.24218404465694798</v>
      </c>
      <c r="U307" s="16">
        <v>9.8994502941652726E-3</v>
      </c>
    </row>
    <row r="308" spans="1:21" x14ac:dyDescent="0.35">
      <c r="A308" s="11" t="s">
        <v>67</v>
      </c>
      <c r="B308" s="11" t="s">
        <v>16</v>
      </c>
      <c r="C308" s="11" t="s">
        <v>21</v>
      </c>
      <c r="D308" s="11">
        <v>46</v>
      </c>
      <c r="E308" s="12">
        <v>40.886000000000003</v>
      </c>
      <c r="F308" s="12">
        <v>0.35699999999999998</v>
      </c>
      <c r="G308" s="12">
        <v>22.565000000000001</v>
      </c>
      <c r="H308" s="12">
        <v>7.2999999999999995E-2</v>
      </c>
      <c r="I308" s="12">
        <v>15.584</v>
      </c>
      <c r="J308" s="12">
        <v>0.39400000000000002</v>
      </c>
      <c r="K308" s="12">
        <v>11.462999999999999</v>
      </c>
      <c r="L308" s="12">
        <v>9.641</v>
      </c>
      <c r="M308" s="12">
        <v>4.9000000000000002E-2</v>
      </c>
      <c r="N308" s="12">
        <v>101.012</v>
      </c>
      <c r="O308" s="12">
        <f t="shared" si="16"/>
        <v>0.56731917566140222</v>
      </c>
      <c r="P308" s="12">
        <f t="shared" si="17"/>
        <v>0.25327011579456549</v>
      </c>
      <c r="Q308" s="16">
        <v>0.31468011902458448</v>
      </c>
      <c r="R308" s="16">
        <v>8.2410670407793065E-3</v>
      </c>
      <c r="S308" s="16">
        <v>0.42199598992510895</v>
      </c>
      <c r="T308" s="16">
        <v>0.24434205371404094</v>
      </c>
      <c r="U308" s="16">
        <v>1.0740770295486143E-2</v>
      </c>
    </row>
    <row r="309" spans="1:21" x14ac:dyDescent="0.35">
      <c r="A309" s="11" t="s">
        <v>67</v>
      </c>
      <c r="B309" s="11" t="s">
        <v>16</v>
      </c>
      <c r="C309" s="11" t="s">
        <v>21</v>
      </c>
      <c r="D309" s="11">
        <v>28</v>
      </c>
      <c r="E309" s="12">
        <v>40.695999999999998</v>
      </c>
      <c r="F309" s="12">
        <v>0.46700000000000003</v>
      </c>
      <c r="G309" s="12">
        <v>22.527999999999999</v>
      </c>
      <c r="H309" s="12">
        <v>0</v>
      </c>
      <c r="I309" s="12">
        <v>15.506</v>
      </c>
      <c r="J309" s="12">
        <v>0.45</v>
      </c>
      <c r="K309" s="12">
        <v>10.893000000000001</v>
      </c>
      <c r="L309" s="12">
        <v>10.238</v>
      </c>
      <c r="M309" s="12">
        <v>6.2E-2</v>
      </c>
      <c r="N309" s="12">
        <v>100.85299999999999</v>
      </c>
      <c r="O309" s="12">
        <f t="shared" si="16"/>
        <v>0.55599793342281878</v>
      </c>
      <c r="P309" s="12">
        <f t="shared" si="17"/>
        <v>0.27046468914541766</v>
      </c>
      <c r="Q309" s="16">
        <v>0.31629225896646318</v>
      </c>
      <c r="R309" s="16">
        <v>9.4456102077264403E-3</v>
      </c>
      <c r="S309" s="16">
        <v>0.40242765294351684</v>
      </c>
      <c r="T309" s="16">
        <v>0.26423411212925374</v>
      </c>
      <c r="U309" s="16">
        <v>7.6003657530398895E-3</v>
      </c>
    </row>
    <row r="310" spans="1:21" x14ac:dyDescent="0.35">
      <c r="A310" s="11" t="s">
        <v>67</v>
      </c>
      <c r="B310" s="11" t="s">
        <v>16</v>
      </c>
      <c r="C310" s="11" t="s">
        <v>21</v>
      </c>
      <c r="D310" s="11">
        <v>25</v>
      </c>
      <c r="E310" s="12">
        <v>40.197000000000003</v>
      </c>
      <c r="F310" s="12">
        <v>0.48099999999999998</v>
      </c>
      <c r="G310" s="12">
        <v>22.347999999999999</v>
      </c>
      <c r="H310" s="12">
        <v>3.3000000000000002E-2</v>
      </c>
      <c r="I310" s="12">
        <v>15.288</v>
      </c>
      <c r="J310" s="12">
        <v>0.50600000000000001</v>
      </c>
      <c r="K310" s="12">
        <v>10.768000000000001</v>
      </c>
      <c r="L310" s="12">
        <v>10.343</v>
      </c>
      <c r="M310" s="12">
        <v>5.8000000000000003E-2</v>
      </c>
      <c r="N310" s="12">
        <v>100.02200000000001</v>
      </c>
      <c r="O310" s="12">
        <f t="shared" si="16"/>
        <v>0.55664393901142795</v>
      </c>
      <c r="P310" s="12">
        <f t="shared" si="17"/>
        <v>0.27465205077201565</v>
      </c>
      <c r="Q310" s="16">
        <v>0.31281799657082132</v>
      </c>
      <c r="R310" s="16">
        <v>1.0685265211647104E-2</v>
      </c>
      <c r="S310" s="16">
        <v>0.40021433689764763</v>
      </c>
      <c r="T310" s="16">
        <v>0.26737420822322855</v>
      </c>
      <c r="U310" s="16">
        <v>8.9081930966555239E-3</v>
      </c>
    </row>
    <row r="311" spans="1:21" x14ac:dyDescent="0.35">
      <c r="A311" s="11" t="s">
        <v>67</v>
      </c>
      <c r="B311" s="11" t="s">
        <v>16</v>
      </c>
      <c r="C311" s="11" t="s">
        <v>21</v>
      </c>
      <c r="D311" s="11">
        <v>21</v>
      </c>
      <c r="E311" s="12">
        <v>40.524999999999999</v>
      </c>
      <c r="F311" s="12">
        <v>0.44500000000000001</v>
      </c>
      <c r="G311" s="12">
        <v>22.463999999999999</v>
      </c>
      <c r="H311" s="12">
        <v>1.4999999999999999E-2</v>
      </c>
      <c r="I311" s="12">
        <v>14.896000000000001</v>
      </c>
      <c r="J311" s="12">
        <v>0.53700000000000003</v>
      </c>
      <c r="K311" s="12">
        <v>11.202999999999999</v>
      </c>
      <c r="L311" s="12">
        <v>9.6489999999999991</v>
      </c>
      <c r="M311" s="12">
        <v>7.0999999999999994E-2</v>
      </c>
      <c r="N311" s="12">
        <v>99.807000000000002</v>
      </c>
      <c r="O311" s="12">
        <f t="shared" si="16"/>
        <v>0.57276245676252047</v>
      </c>
      <c r="P311" s="12">
        <f t="shared" si="17"/>
        <v>0.2587671633473112</v>
      </c>
      <c r="Q311" s="16">
        <v>0.31012487760162133</v>
      </c>
      <c r="R311" s="16">
        <v>1.1412835322209934E-2</v>
      </c>
      <c r="S311" s="16">
        <v>0.41906019177824844</v>
      </c>
      <c r="T311" s="16">
        <v>0.2557198773405886</v>
      </c>
      <c r="U311" s="16">
        <v>3.682217957331731E-3</v>
      </c>
    </row>
    <row r="312" spans="1:21" x14ac:dyDescent="0.35">
      <c r="A312" s="11" t="s">
        <v>67</v>
      </c>
      <c r="B312" s="11" t="s">
        <v>16</v>
      </c>
      <c r="C312" s="11" t="s">
        <v>21</v>
      </c>
      <c r="D312" s="11">
        <v>18</v>
      </c>
      <c r="E312" s="12">
        <v>40.847000000000001</v>
      </c>
      <c r="F312" s="12">
        <v>0.35699999999999998</v>
      </c>
      <c r="G312" s="12">
        <v>22.754000000000001</v>
      </c>
      <c r="H312" s="12">
        <v>1.7999999999999999E-2</v>
      </c>
      <c r="I312" s="12">
        <v>14.609</v>
      </c>
      <c r="J312" s="12">
        <v>0.57599999999999996</v>
      </c>
      <c r="K312" s="12">
        <v>11.726000000000001</v>
      </c>
      <c r="L312" s="12">
        <v>9.4779999999999998</v>
      </c>
      <c r="M312" s="12">
        <v>8.5000000000000006E-2</v>
      </c>
      <c r="N312" s="12">
        <v>100.46899999999999</v>
      </c>
      <c r="O312" s="12">
        <f t="shared" si="16"/>
        <v>0.58860774587626874</v>
      </c>
      <c r="P312" s="12">
        <f t="shared" si="17"/>
        <v>0.25172725219330705</v>
      </c>
      <c r="Q312" s="16">
        <v>0.30190641374190735</v>
      </c>
      <c r="R312" s="16">
        <v>1.2110263767282378E-2</v>
      </c>
      <c r="S312" s="16">
        <v>0.43391415237775494</v>
      </c>
      <c r="T312" s="16">
        <v>0.2500307997223315</v>
      </c>
      <c r="U312" s="16">
        <v>2.038370390723734E-3</v>
      </c>
    </row>
    <row r="313" spans="1:21" x14ac:dyDescent="0.35">
      <c r="A313" s="11" t="s">
        <v>67</v>
      </c>
      <c r="B313" s="11" t="s">
        <v>16</v>
      </c>
      <c r="C313" s="11" t="s">
        <v>21</v>
      </c>
      <c r="D313" s="11">
        <v>14</v>
      </c>
      <c r="E313" s="12">
        <v>41.027000000000001</v>
      </c>
      <c r="F313" s="12">
        <v>0.46</v>
      </c>
      <c r="G313" s="12">
        <v>22.327999999999999</v>
      </c>
      <c r="H313" s="12">
        <v>3.6999999999999998E-2</v>
      </c>
      <c r="I313" s="12">
        <v>15.196</v>
      </c>
      <c r="J313" s="12">
        <v>0.50800000000000001</v>
      </c>
      <c r="K313" s="12">
        <v>11.702</v>
      </c>
      <c r="L313" s="12">
        <v>9.2240000000000002</v>
      </c>
      <c r="M313" s="12">
        <v>7.6999999999999999E-2</v>
      </c>
      <c r="N313" s="12">
        <v>100.566</v>
      </c>
      <c r="O313" s="12">
        <f t="shared" si="16"/>
        <v>0.57853676738332471</v>
      </c>
      <c r="P313" s="12">
        <f t="shared" si="17"/>
        <v>0.24422214640661072</v>
      </c>
      <c r="Q313" s="16">
        <v>0.30574992494505543</v>
      </c>
      <c r="R313" s="16">
        <v>1.0761642198175421E-2</v>
      </c>
      <c r="S313" s="16">
        <v>0.43631258142660684</v>
      </c>
      <c r="T313" s="16">
        <v>0.22902598001498692</v>
      </c>
      <c r="U313" s="16">
        <v>1.814987141517542E-2</v>
      </c>
    </row>
    <row r="314" spans="1:21" x14ac:dyDescent="0.35">
      <c r="A314" s="11" t="s">
        <v>67</v>
      </c>
      <c r="B314" s="11" t="s">
        <v>16</v>
      </c>
      <c r="C314" s="11" t="s">
        <v>21</v>
      </c>
      <c r="D314" s="11">
        <v>12</v>
      </c>
      <c r="E314" s="12">
        <v>41.023000000000003</v>
      </c>
      <c r="F314" s="12">
        <v>0.437</v>
      </c>
      <c r="G314" s="12">
        <v>22.475000000000001</v>
      </c>
      <c r="H314" s="12">
        <v>3.3000000000000002E-2</v>
      </c>
      <c r="I314" s="12">
        <v>14.925000000000001</v>
      </c>
      <c r="J314" s="12">
        <v>0.61499999999999999</v>
      </c>
      <c r="K314" s="12">
        <v>11.676</v>
      </c>
      <c r="L314" s="12">
        <v>9.6189999999999998</v>
      </c>
      <c r="M314" s="12">
        <v>0.06</v>
      </c>
      <c r="N314" s="12">
        <v>100.863</v>
      </c>
      <c r="O314" s="12">
        <f t="shared" si="16"/>
        <v>0.58237722527676006</v>
      </c>
      <c r="P314" s="12">
        <f t="shared" si="17"/>
        <v>0.25312640362128569</v>
      </c>
      <c r="Q314" s="16">
        <v>0.29972246657197799</v>
      </c>
      <c r="R314" s="16">
        <v>1.2920345384911163E-2</v>
      </c>
      <c r="S314" s="16">
        <v>0.43173365061273578</v>
      </c>
      <c r="T314" s="16">
        <v>0.24081896596909894</v>
      </c>
      <c r="U314" s="16">
        <v>1.480457146127612E-2</v>
      </c>
    </row>
    <row r="315" spans="1:21" x14ac:dyDescent="0.35">
      <c r="A315" s="11" t="s">
        <v>67</v>
      </c>
      <c r="B315" s="11" t="s">
        <v>16</v>
      </c>
      <c r="C315" s="11" t="s">
        <v>21</v>
      </c>
      <c r="D315" s="11">
        <v>7</v>
      </c>
      <c r="E315" s="12">
        <v>40.57</v>
      </c>
      <c r="F315" s="12">
        <v>0.49199999999999999</v>
      </c>
      <c r="G315" s="12">
        <v>21.690999999999999</v>
      </c>
      <c r="H315" s="12">
        <v>1.7999999999999999E-2</v>
      </c>
      <c r="I315" s="12">
        <v>14.622999999999999</v>
      </c>
      <c r="J315" s="12">
        <v>0.434</v>
      </c>
      <c r="K315" s="12">
        <v>11.669</v>
      </c>
      <c r="L315" s="12">
        <v>9.6170000000000009</v>
      </c>
      <c r="M315" s="12">
        <v>7.4999999999999997E-2</v>
      </c>
      <c r="N315" s="12">
        <v>99.204999999999998</v>
      </c>
      <c r="O315" s="12">
        <f t="shared" si="16"/>
        <v>0.58719512377127536</v>
      </c>
      <c r="P315" s="12">
        <f t="shared" si="17"/>
        <v>0.2557017528321342</v>
      </c>
      <c r="Q315" s="16">
        <v>0.28765757302100342</v>
      </c>
      <c r="R315" s="16">
        <v>9.3296773622961755E-3</v>
      </c>
      <c r="S315" s="16">
        <v>0.44150267774809809</v>
      </c>
      <c r="T315" s="16">
        <v>0.22742154507412446</v>
      </c>
      <c r="U315" s="16">
        <v>3.40885267944777E-2</v>
      </c>
    </row>
    <row r="316" spans="1:21" x14ac:dyDescent="0.35">
      <c r="A316" s="11" t="s">
        <v>67</v>
      </c>
      <c r="B316" s="11" t="s">
        <v>16</v>
      </c>
      <c r="C316" s="11" t="s">
        <v>21</v>
      </c>
      <c r="D316" s="11">
        <v>4</v>
      </c>
      <c r="E316" s="12">
        <v>40.567999999999998</v>
      </c>
      <c r="F316" s="12">
        <v>0.52800000000000002</v>
      </c>
      <c r="G316" s="12">
        <v>21.573</v>
      </c>
      <c r="H316" s="12">
        <v>4.8000000000000001E-2</v>
      </c>
      <c r="I316" s="12">
        <v>15.103999999999999</v>
      </c>
      <c r="J316" s="12">
        <v>0.45300000000000001</v>
      </c>
      <c r="K316" s="12">
        <v>11.614000000000001</v>
      </c>
      <c r="L316" s="12">
        <v>9.6229999999999993</v>
      </c>
      <c r="M316" s="12">
        <v>8.8999999999999996E-2</v>
      </c>
      <c r="N316" s="12">
        <v>99.611000000000004</v>
      </c>
      <c r="O316" s="12">
        <f t="shared" si="16"/>
        <v>0.57817686033724236</v>
      </c>
      <c r="P316" s="12">
        <f t="shared" si="17"/>
        <v>0.25370312638585257</v>
      </c>
      <c r="Q316" s="16">
        <v>0.29282977441682306</v>
      </c>
      <c r="R316" s="16">
        <v>9.6879399980768898E-3</v>
      </c>
      <c r="S316" s="16">
        <v>0.43715743225809844</v>
      </c>
      <c r="T316" s="16">
        <v>0.2211563548170507</v>
      </c>
      <c r="U316" s="16">
        <v>3.9168498509950918E-2</v>
      </c>
    </row>
    <row r="317" spans="1:21" x14ac:dyDescent="0.35">
      <c r="A317" s="11" t="s">
        <v>67</v>
      </c>
      <c r="B317" s="11" t="s">
        <v>16</v>
      </c>
      <c r="C317" s="11" t="s">
        <v>21</v>
      </c>
      <c r="D317" s="11">
        <v>2</v>
      </c>
      <c r="E317" s="12">
        <v>40.688000000000002</v>
      </c>
      <c r="F317" s="12">
        <v>0.48199999999999998</v>
      </c>
      <c r="G317" s="12">
        <v>21.581</v>
      </c>
      <c r="H317" s="12">
        <v>4.8000000000000001E-2</v>
      </c>
      <c r="I317" s="12">
        <v>15.151999999999999</v>
      </c>
      <c r="J317" s="12">
        <v>0.48</v>
      </c>
      <c r="K317" s="12">
        <v>11.55</v>
      </c>
      <c r="L317" s="12">
        <v>9.6890000000000001</v>
      </c>
      <c r="M317" s="12">
        <v>9.9000000000000005E-2</v>
      </c>
      <c r="N317" s="12">
        <v>99.77</v>
      </c>
      <c r="O317" s="12">
        <f t="shared" si="16"/>
        <v>0.57605390428041281</v>
      </c>
      <c r="P317" s="12">
        <f t="shared" si="17"/>
        <v>0.25520255446964818</v>
      </c>
      <c r="Q317" s="16">
        <v>0.2923136206668705</v>
      </c>
      <c r="R317" s="16">
        <v>1.0273529349442938E-2</v>
      </c>
      <c r="S317" s="16">
        <v>0.43509412501515304</v>
      </c>
      <c r="T317" s="16">
        <v>0.22047283559908126</v>
      </c>
      <c r="U317" s="16">
        <v>4.1845889369452077E-2</v>
      </c>
    </row>
    <row r="318" spans="1:21" x14ac:dyDescent="0.35">
      <c r="A318" s="11" t="s">
        <v>67</v>
      </c>
      <c r="B318" s="11" t="s">
        <v>16</v>
      </c>
      <c r="C318" s="11" t="s">
        <v>21</v>
      </c>
      <c r="D318" s="11">
        <v>29</v>
      </c>
      <c r="E318" s="12">
        <v>40.72</v>
      </c>
      <c r="F318" s="12">
        <v>0.45500000000000002</v>
      </c>
      <c r="G318" s="12">
        <v>22.510999999999999</v>
      </c>
      <c r="H318" s="12">
        <v>5.5E-2</v>
      </c>
      <c r="I318" s="12">
        <v>15.744</v>
      </c>
      <c r="J318" s="12">
        <v>0.47899999999999998</v>
      </c>
      <c r="K318" s="12">
        <v>10.898999999999999</v>
      </c>
      <c r="L318" s="12">
        <v>10.255000000000001</v>
      </c>
      <c r="M318" s="12">
        <v>6.0999999999999999E-2</v>
      </c>
      <c r="N318" s="12">
        <v>101.188</v>
      </c>
      <c r="O318" s="12">
        <f t="shared" si="16"/>
        <v>0.5523706462144149</v>
      </c>
      <c r="P318" s="12">
        <f t="shared" si="17"/>
        <v>0.26924904672144501</v>
      </c>
      <c r="Q318" s="16">
        <v>0.31803398224316287</v>
      </c>
      <c r="R318" s="16">
        <v>1.0009948466699486E-2</v>
      </c>
      <c r="S318" s="16">
        <v>0.40087205937054932</v>
      </c>
      <c r="T318" s="16">
        <v>0.26085662364620726</v>
      </c>
      <c r="U318" s="16">
        <v>1.0227386273380972E-2</v>
      </c>
    </row>
    <row r="319" spans="1:21" x14ac:dyDescent="0.35">
      <c r="A319" s="11" t="s">
        <v>67</v>
      </c>
      <c r="B319" s="11" t="s">
        <v>16</v>
      </c>
      <c r="C319" s="11" t="s">
        <v>21</v>
      </c>
      <c r="D319" s="11">
        <v>27</v>
      </c>
      <c r="E319" s="12">
        <v>40.54</v>
      </c>
      <c r="F319" s="12">
        <v>0.45100000000000001</v>
      </c>
      <c r="G319" s="12">
        <v>22.297999999999998</v>
      </c>
      <c r="H319" s="12">
        <v>6.0999999999999999E-2</v>
      </c>
      <c r="I319" s="12">
        <v>15.173999999999999</v>
      </c>
      <c r="J319" s="12">
        <v>0.39300000000000002</v>
      </c>
      <c r="K319" s="12">
        <v>10.787000000000001</v>
      </c>
      <c r="L319" s="12">
        <v>10.295999999999999</v>
      </c>
      <c r="M319" s="12" t="s">
        <v>96</v>
      </c>
      <c r="N319" s="12">
        <v>100.029</v>
      </c>
      <c r="O319" s="12">
        <f t="shared" si="16"/>
        <v>0.55892498192837781</v>
      </c>
      <c r="P319" s="12">
        <f t="shared" si="17"/>
        <v>0.27485552642817657</v>
      </c>
      <c r="Q319" s="16">
        <v>0.31187514429462904</v>
      </c>
      <c r="R319" s="16">
        <v>8.346069847560502E-3</v>
      </c>
      <c r="S319" s="16">
        <v>0.40319296854305142</v>
      </c>
      <c r="T319" s="16">
        <v>0.26713855179596807</v>
      </c>
      <c r="U319" s="16">
        <v>9.4472655187908157E-3</v>
      </c>
    </row>
    <row r="320" spans="1:21" x14ac:dyDescent="0.35">
      <c r="A320" s="11" t="s">
        <v>67</v>
      </c>
      <c r="B320" s="11" t="s">
        <v>16</v>
      </c>
      <c r="C320" s="11" t="s">
        <v>21</v>
      </c>
      <c r="D320" s="11">
        <v>26</v>
      </c>
      <c r="E320" s="12">
        <v>40.531999999999996</v>
      </c>
      <c r="F320" s="12">
        <v>0.498</v>
      </c>
      <c r="G320" s="12">
        <v>22.361999999999998</v>
      </c>
      <c r="H320" s="12">
        <v>3.6999999999999998E-2</v>
      </c>
      <c r="I320" s="12">
        <v>15.321999999999999</v>
      </c>
      <c r="J320" s="12">
        <v>0.44800000000000001</v>
      </c>
      <c r="K320" s="12">
        <v>11.058</v>
      </c>
      <c r="L320" s="12">
        <v>9.9969999999999999</v>
      </c>
      <c r="M320" s="12">
        <v>0.08</v>
      </c>
      <c r="N320" s="12">
        <v>100.334</v>
      </c>
      <c r="O320" s="12">
        <f t="shared" si="16"/>
        <v>0.56264569213072291</v>
      </c>
      <c r="P320" s="12">
        <f t="shared" si="17"/>
        <v>0.26519528182545271</v>
      </c>
      <c r="Q320" s="16">
        <v>0.3132335396485032</v>
      </c>
      <c r="R320" s="16">
        <v>9.4504702737358871E-3</v>
      </c>
      <c r="S320" s="16">
        <v>0.41055826398700784</v>
      </c>
      <c r="T320" s="16">
        <v>0.25791613926741286</v>
      </c>
      <c r="U320" s="16">
        <v>8.8415868233401879E-3</v>
      </c>
    </row>
    <row r="321" spans="1:21" x14ac:dyDescent="0.35">
      <c r="A321" s="11" t="s">
        <v>67</v>
      </c>
      <c r="B321" s="11" t="s">
        <v>16</v>
      </c>
      <c r="C321" s="11" t="s">
        <v>21</v>
      </c>
      <c r="D321" s="11">
        <v>24</v>
      </c>
      <c r="E321" s="12">
        <v>40.758000000000003</v>
      </c>
      <c r="F321" s="12">
        <v>0.48199999999999998</v>
      </c>
      <c r="G321" s="12">
        <v>22.225999999999999</v>
      </c>
      <c r="H321" s="12">
        <v>0.04</v>
      </c>
      <c r="I321" s="12">
        <v>14.352</v>
      </c>
      <c r="J321" s="12">
        <v>0.43</v>
      </c>
      <c r="K321" s="12">
        <v>11.27</v>
      </c>
      <c r="L321" s="12">
        <v>10.11</v>
      </c>
      <c r="M321" s="12">
        <v>5.3999999999999999E-2</v>
      </c>
      <c r="N321" s="12">
        <v>99.754000000000005</v>
      </c>
      <c r="O321" s="12">
        <f t="shared" si="16"/>
        <v>0.58329075212844927</v>
      </c>
      <c r="P321" s="12">
        <f t="shared" si="17"/>
        <v>0.27080333491448377</v>
      </c>
      <c r="Q321" s="16">
        <v>0.29332786078356599</v>
      </c>
      <c r="R321" s="16">
        <v>9.1930351951879947E-3</v>
      </c>
      <c r="S321" s="16">
        <v>0.4240696478529381</v>
      </c>
      <c r="T321" s="16">
        <v>0.25896729841600391</v>
      </c>
      <c r="U321" s="16">
        <v>1.4442157752303987E-2</v>
      </c>
    </row>
    <row r="322" spans="1:21" x14ac:dyDescent="0.35">
      <c r="A322" s="11" t="s">
        <v>67</v>
      </c>
      <c r="B322" s="11" t="s">
        <v>16</v>
      </c>
      <c r="C322" s="11" t="s">
        <v>21</v>
      </c>
      <c r="D322" s="11">
        <v>22</v>
      </c>
      <c r="E322" s="12">
        <v>40.874000000000002</v>
      </c>
      <c r="F322" s="12">
        <v>0.43099999999999999</v>
      </c>
      <c r="G322" s="12">
        <v>22.379000000000001</v>
      </c>
      <c r="H322" s="12">
        <v>3.3000000000000002E-2</v>
      </c>
      <c r="I322" s="12">
        <v>15.054</v>
      </c>
      <c r="J322" s="12">
        <v>0.58799999999999997</v>
      </c>
      <c r="K322" s="12">
        <v>11.352</v>
      </c>
      <c r="L322" s="12">
        <v>9.7669999999999995</v>
      </c>
      <c r="M322" s="12">
        <v>8.5999999999999993E-2</v>
      </c>
      <c r="N322" s="12">
        <v>100.577</v>
      </c>
      <c r="O322" s="12">
        <f t="shared" si="16"/>
        <v>0.57341357129572734</v>
      </c>
      <c r="P322" s="12">
        <f t="shared" si="17"/>
        <v>0.25854143605907254</v>
      </c>
      <c r="Q322" s="25">
        <v>0.30415760059261199</v>
      </c>
      <c r="R322" s="25">
        <v>1.2427753018811983E-2</v>
      </c>
      <c r="S322" s="25">
        <v>0.42228968807520328</v>
      </c>
      <c r="T322" s="25">
        <v>0.24612902415588894</v>
      </c>
      <c r="U322" s="25">
        <v>1.4995934157483895E-2</v>
      </c>
    </row>
    <row r="323" spans="1:21" x14ac:dyDescent="0.35">
      <c r="A323" s="11" t="s">
        <v>67</v>
      </c>
      <c r="B323" s="11" t="s">
        <v>16</v>
      </c>
      <c r="C323" s="11" t="s">
        <v>21</v>
      </c>
      <c r="D323" s="11">
        <v>23</v>
      </c>
      <c r="E323" s="12">
        <v>40.79</v>
      </c>
      <c r="F323" s="12">
        <v>0.42299999999999999</v>
      </c>
      <c r="G323" s="12">
        <v>22.477</v>
      </c>
      <c r="H323" s="12">
        <v>5.7000000000000002E-2</v>
      </c>
      <c r="I323" s="12">
        <v>14.851000000000001</v>
      </c>
      <c r="J323" s="12">
        <v>0.56799999999999995</v>
      </c>
      <c r="K323" s="12">
        <v>10.709</v>
      </c>
      <c r="L323" s="12">
        <v>10.231999999999999</v>
      </c>
      <c r="M323" s="12">
        <v>8.5000000000000006E-2</v>
      </c>
      <c r="N323" s="12">
        <v>100.20699999999999</v>
      </c>
      <c r="O323" s="12">
        <f t="shared" si="16"/>
        <v>0.56243722129325679</v>
      </c>
      <c r="P323" s="12">
        <f t="shared" si="17"/>
        <v>0.27525072740015782</v>
      </c>
      <c r="Q323" s="25">
        <v>0.30929176198884906</v>
      </c>
      <c r="R323" s="25">
        <v>1.2123977622140774E-2</v>
      </c>
      <c r="S323" s="25">
        <v>0.40231712145489368</v>
      </c>
      <c r="T323" s="25">
        <v>0.27072557198940783</v>
      </c>
      <c r="U323" s="25">
        <v>5.5415669447084577E-3</v>
      </c>
    </row>
    <row r="324" spans="1:21" x14ac:dyDescent="0.35">
      <c r="A324" s="11" t="s">
        <v>67</v>
      </c>
      <c r="B324" s="11" t="s">
        <v>16</v>
      </c>
      <c r="C324" s="11" t="s">
        <v>21</v>
      </c>
      <c r="D324" s="11">
        <v>20</v>
      </c>
      <c r="E324" s="12">
        <v>40.456000000000003</v>
      </c>
      <c r="F324" s="12">
        <v>0.46200000000000002</v>
      </c>
      <c r="G324" s="12">
        <v>22.248999999999999</v>
      </c>
      <c r="H324" s="12">
        <v>3.3000000000000002E-2</v>
      </c>
      <c r="I324" s="12">
        <v>15.255000000000001</v>
      </c>
      <c r="J324" s="12">
        <v>0.52</v>
      </c>
      <c r="K324" s="12">
        <v>12.003</v>
      </c>
      <c r="L324" s="12">
        <v>8.9480000000000004</v>
      </c>
      <c r="M324" s="12">
        <v>5.8000000000000003E-2</v>
      </c>
      <c r="N324" s="12">
        <v>100.004</v>
      </c>
      <c r="O324" s="12">
        <f t="shared" si="16"/>
        <v>0.58377540587353449</v>
      </c>
      <c r="P324" s="12">
        <f t="shared" si="17"/>
        <v>0.23567685233091928</v>
      </c>
      <c r="Q324" s="25">
        <v>0.30652874812278402</v>
      </c>
      <c r="R324" s="25">
        <v>1.0939191069211207E-2</v>
      </c>
      <c r="S324" s="25">
        <v>0.44442090231580067</v>
      </c>
      <c r="T324" s="25">
        <v>0.22261051442520252</v>
      </c>
      <c r="U324" s="25">
        <v>1.5500644067001516E-2</v>
      </c>
    </row>
    <row r="325" spans="1:21" x14ac:dyDescent="0.35">
      <c r="A325" s="11" t="s">
        <v>67</v>
      </c>
      <c r="B325" s="11" t="s">
        <v>16</v>
      </c>
      <c r="C325" s="11" t="s">
        <v>21</v>
      </c>
      <c r="D325" s="11">
        <v>15</v>
      </c>
      <c r="E325" s="12">
        <v>41.125999999999998</v>
      </c>
      <c r="F325" s="12">
        <v>0.49</v>
      </c>
      <c r="G325" s="12">
        <v>22.904</v>
      </c>
      <c r="H325" s="12">
        <v>7.9000000000000001E-2</v>
      </c>
      <c r="I325" s="12">
        <v>14.135999999999999</v>
      </c>
      <c r="J325" s="12">
        <v>0.70399999999999996</v>
      </c>
      <c r="K325" s="12">
        <v>12.564</v>
      </c>
      <c r="L325" s="12">
        <v>9.0340000000000007</v>
      </c>
      <c r="M325" s="12">
        <v>0.10100000000000001</v>
      </c>
      <c r="N325" s="12">
        <v>101.145</v>
      </c>
      <c r="O325" s="12">
        <f t="shared" si="16"/>
        <v>0.61305044096695605</v>
      </c>
      <c r="P325" s="12">
        <f t="shared" si="17"/>
        <v>0.23707648940255074</v>
      </c>
      <c r="Q325" s="25">
        <v>0.28955647732219941</v>
      </c>
      <c r="R325" s="25">
        <v>1.4605255282285028E-2</v>
      </c>
      <c r="S325" s="25">
        <v>0.45876177799296486</v>
      </c>
      <c r="T325" s="25">
        <v>0.23707648940255074</v>
      </c>
      <c r="U325" s="25">
        <v>0</v>
      </c>
    </row>
    <row r="326" spans="1:21" x14ac:dyDescent="0.35">
      <c r="A326" s="11" t="s">
        <v>67</v>
      </c>
      <c r="B326" s="11" t="s">
        <v>16</v>
      </c>
      <c r="C326" s="11" t="s">
        <v>21</v>
      </c>
      <c r="D326" s="11">
        <v>19</v>
      </c>
      <c r="E326" s="12">
        <v>40.718000000000004</v>
      </c>
      <c r="F326" s="12">
        <v>0.39500000000000002</v>
      </c>
      <c r="G326" s="12">
        <v>22.706</v>
      </c>
      <c r="H326" s="12">
        <v>6.8000000000000005E-2</v>
      </c>
      <c r="I326" s="12">
        <v>14.106999999999999</v>
      </c>
      <c r="J326" s="12">
        <v>0.54200000000000004</v>
      </c>
      <c r="K326" s="12">
        <v>11.502000000000001</v>
      </c>
      <c r="L326" s="12">
        <v>9.9949999999999992</v>
      </c>
      <c r="M326" s="12">
        <v>9.6000000000000002E-2</v>
      </c>
      <c r="N326" s="12">
        <v>100.129</v>
      </c>
      <c r="O326" s="12">
        <f t="shared" si="16"/>
        <v>0.59239904606789628</v>
      </c>
      <c r="P326" s="12">
        <f t="shared" si="17"/>
        <v>0.26697132602974089</v>
      </c>
      <c r="Q326" s="25">
        <v>0.29411341445638944</v>
      </c>
      <c r="R326" s="25">
        <v>1.1444826109096581E-2</v>
      </c>
      <c r="S326" s="25">
        <v>0.42747043340477309</v>
      </c>
      <c r="T326" s="25">
        <v>0.26697132602974089</v>
      </c>
      <c r="U326" s="25">
        <v>0</v>
      </c>
    </row>
    <row r="327" spans="1:21" x14ac:dyDescent="0.35">
      <c r="A327" s="11" t="s">
        <v>67</v>
      </c>
      <c r="B327" s="11" t="s">
        <v>16</v>
      </c>
      <c r="C327" s="11" t="s">
        <v>21</v>
      </c>
      <c r="D327" s="11">
        <v>17</v>
      </c>
      <c r="E327" s="12">
        <v>40.664000000000001</v>
      </c>
      <c r="F327" s="12">
        <v>0.42199999999999999</v>
      </c>
      <c r="G327" s="12">
        <v>22.718</v>
      </c>
      <c r="H327" s="12">
        <v>6.6000000000000003E-2</v>
      </c>
      <c r="I327" s="12">
        <v>14.771000000000001</v>
      </c>
      <c r="J327" s="12">
        <v>0.67100000000000004</v>
      </c>
      <c r="K327" s="12">
        <v>11.397</v>
      </c>
      <c r="L327" s="12">
        <v>9.5220000000000002</v>
      </c>
      <c r="M327" s="12">
        <v>8.4000000000000005E-2</v>
      </c>
      <c r="N327" s="12">
        <v>100.343</v>
      </c>
      <c r="O327" s="12">
        <f t="shared" si="16"/>
        <v>0.57901383207284507</v>
      </c>
      <c r="P327" s="12">
        <f t="shared" si="17"/>
        <v>0.25432934172437316</v>
      </c>
      <c r="Q327" s="25">
        <v>0.30794739507081509</v>
      </c>
      <c r="R327" s="25">
        <v>1.4168337776441017E-2</v>
      </c>
      <c r="S327" s="25">
        <v>0.42355492542837059</v>
      </c>
      <c r="T327" s="25">
        <v>0.2543293417243731</v>
      </c>
      <c r="U327" s="25">
        <v>0</v>
      </c>
    </row>
    <row r="328" spans="1:21" x14ac:dyDescent="0.35">
      <c r="A328" s="11" t="s">
        <v>67</v>
      </c>
      <c r="B328" s="11" t="s">
        <v>16</v>
      </c>
      <c r="C328" s="11" t="s">
        <v>21</v>
      </c>
      <c r="D328" s="11">
        <v>8</v>
      </c>
      <c r="E328" s="12">
        <v>40.972000000000001</v>
      </c>
      <c r="F328" s="12">
        <v>0.47199999999999998</v>
      </c>
      <c r="G328" s="12">
        <v>21.608000000000001</v>
      </c>
      <c r="H328" s="12">
        <v>4.2000000000000003E-2</v>
      </c>
      <c r="I328" s="12">
        <v>15.034000000000001</v>
      </c>
      <c r="J328" s="12">
        <v>0.46400000000000002</v>
      </c>
      <c r="K328" s="12">
        <v>11.753</v>
      </c>
      <c r="L328" s="12">
        <v>9.5749999999999993</v>
      </c>
      <c r="M328" s="12">
        <v>6.4000000000000001E-2</v>
      </c>
      <c r="N328" s="12">
        <v>100.004</v>
      </c>
      <c r="O328" s="12">
        <f t="shared" si="16"/>
        <v>0.58220609746262486</v>
      </c>
      <c r="P328" s="12">
        <f t="shared" si="17"/>
        <v>0.25177742212431486</v>
      </c>
      <c r="Q328" s="25">
        <v>0.28765361670462342</v>
      </c>
      <c r="R328" s="25">
        <v>9.9372410296893979E-3</v>
      </c>
      <c r="S328" s="25">
        <v>0.44301597373644158</v>
      </c>
      <c r="T328" s="25">
        <v>0.21400034827379652</v>
      </c>
      <c r="U328" s="25">
        <v>4.5392820255448996E-2</v>
      </c>
    </row>
    <row r="329" spans="1:21" x14ac:dyDescent="0.35">
      <c r="A329" s="11" t="s">
        <v>67</v>
      </c>
      <c r="B329" s="11" t="s">
        <v>16</v>
      </c>
      <c r="C329" s="11" t="s">
        <v>21</v>
      </c>
      <c r="D329" s="11">
        <v>16</v>
      </c>
      <c r="E329" s="12">
        <v>41.012</v>
      </c>
      <c r="F329" s="12">
        <v>0.41399999999999998</v>
      </c>
      <c r="G329" s="12">
        <v>22.689</v>
      </c>
      <c r="H329" s="12">
        <v>3.1E-2</v>
      </c>
      <c r="I329" s="12">
        <v>14.65</v>
      </c>
      <c r="J329" s="12">
        <v>0.71699999999999997</v>
      </c>
      <c r="K329" s="12">
        <v>11.500999999999999</v>
      </c>
      <c r="L329" s="12">
        <v>9.7370000000000001</v>
      </c>
      <c r="M329" s="12">
        <v>7.5999999999999998E-2</v>
      </c>
      <c r="N329" s="12">
        <v>100.84</v>
      </c>
      <c r="O329" s="12">
        <f t="shared" si="16"/>
        <v>0.58322722143941685</v>
      </c>
      <c r="P329" s="12">
        <f t="shared" si="17"/>
        <v>0.25799344926234863</v>
      </c>
      <c r="Q329" s="25">
        <v>0.30032598042408698</v>
      </c>
      <c r="R329" s="25">
        <v>1.5075914419110879E-2</v>
      </c>
      <c r="S329" s="25">
        <v>0.42562087239210128</v>
      </c>
      <c r="T329" s="25">
        <v>0.25325477848873984</v>
      </c>
      <c r="U329" s="25">
        <v>5.7224542759610232E-3</v>
      </c>
    </row>
    <row r="330" spans="1:21" x14ac:dyDescent="0.35">
      <c r="A330" s="11" t="s">
        <v>67</v>
      </c>
      <c r="B330" s="11" t="s">
        <v>16</v>
      </c>
      <c r="C330" s="11" t="s">
        <v>21</v>
      </c>
      <c r="D330" s="11">
        <v>13</v>
      </c>
      <c r="E330" s="12">
        <v>40.956000000000003</v>
      </c>
      <c r="F330" s="12">
        <v>0.437</v>
      </c>
      <c r="G330" s="12">
        <v>22.526</v>
      </c>
      <c r="H330" s="12">
        <v>2.5999999999999999E-2</v>
      </c>
      <c r="I330" s="12">
        <v>14.984</v>
      </c>
      <c r="J330" s="12">
        <v>0.56399999999999995</v>
      </c>
      <c r="K330" s="12">
        <v>11.657999999999999</v>
      </c>
      <c r="L330" s="12">
        <v>9.3810000000000002</v>
      </c>
      <c r="M330" s="12">
        <v>7.5999999999999998E-2</v>
      </c>
      <c r="N330" s="12">
        <v>100.63200000000001</v>
      </c>
      <c r="O330" s="12">
        <f t="shared" si="16"/>
        <v>0.58104183751396432</v>
      </c>
      <c r="P330" s="12">
        <f t="shared" si="17"/>
        <v>0.24854633077222571</v>
      </c>
      <c r="Q330" s="25">
        <v>0.30503642533164937</v>
      </c>
      <c r="R330" s="25">
        <v>1.1895938394446236E-2</v>
      </c>
      <c r="S330" s="25">
        <v>0.43277927971578734</v>
      </c>
      <c r="T330" s="25">
        <v>0.23977022259448094</v>
      </c>
      <c r="U330" s="25">
        <v>1.0518133963636062E-2</v>
      </c>
    </row>
    <row r="331" spans="1:21" x14ac:dyDescent="0.35">
      <c r="A331" s="11" t="s">
        <v>67</v>
      </c>
      <c r="B331" s="11" t="s">
        <v>16</v>
      </c>
      <c r="C331" s="11" t="s">
        <v>21</v>
      </c>
      <c r="D331" s="11">
        <v>1</v>
      </c>
      <c r="E331" s="12">
        <v>39.536999999999999</v>
      </c>
      <c r="F331" s="12">
        <v>0.38200000000000001</v>
      </c>
      <c r="G331" s="12">
        <v>22.562000000000001</v>
      </c>
      <c r="H331" s="12">
        <v>3.3000000000000002E-2</v>
      </c>
      <c r="I331" s="12">
        <v>16.527999999999999</v>
      </c>
      <c r="J331" s="12">
        <v>0.4</v>
      </c>
      <c r="K331" s="12">
        <v>11.308</v>
      </c>
      <c r="L331" s="12">
        <v>9.8209999999999997</v>
      </c>
      <c r="M331" s="12">
        <v>0.109</v>
      </c>
      <c r="N331" s="12">
        <v>100.73099999999999</v>
      </c>
      <c r="O331" s="12">
        <f t="shared" si="16"/>
        <v>0.54946184136534504</v>
      </c>
      <c r="P331" s="12">
        <f t="shared" si="17"/>
        <v>0.25330141642984755</v>
      </c>
      <c r="Q331" s="25">
        <v>0.3175067884910287</v>
      </c>
      <c r="R331" s="25">
        <v>8.3420159144373777E-3</v>
      </c>
      <c r="S331" s="25">
        <v>0.41506835980025653</v>
      </c>
      <c r="T331" s="25">
        <v>0.2248306469945604</v>
      </c>
      <c r="U331" s="25">
        <v>3.4252188799717101E-2</v>
      </c>
    </row>
    <row r="332" spans="1:21" x14ac:dyDescent="0.35">
      <c r="A332" s="11" t="s">
        <v>67</v>
      </c>
      <c r="B332" s="11" t="s">
        <v>16</v>
      </c>
      <c r="C332" s="11" t="s">
        <v>21</v>
      </c>
      <c r="D332" s="11">
        <v>12</v>
      </c>
      <c r="E332" s="12">
        <v>41.023000000000003</v>
      </c>
      <c r="F332" s="12">
        <v>0.437</v>
      </c>
      <c r="G332" s="12">
        <v>22.475000000000001</v>
      </c>
      <c r="H332" s="12">
        <v>3.3000000000000002E-2</v>
      </c>
      <c r="I332" s="12">
        <v>14.925000000000001</v>
      </c>
      <c r="J332" s="12">
        <v>0.61499999999999999</v>
      </c>
      <c r="K332" s="12">
        <v>11.676</v>
      </c>
      <c r="L332" s="12">
        <v>9.6189999999999998</v>
      </c>
      <c r="M332" s="12">
        <v>0.06</v>
      </c>
      <c r="N332" s="12">
        <v>100.863</v>
      </c>
      <c r="O332" s="12">
        <f t="shared" si="16"/>
        <v>0.58237722527676006</v>
      </c>
      <c r="P332" s="12">
        <f t="shared" si="17"/>
        <v>0.25312640362128569</v>
      </c>
      <c r="Q332" s="25">
        <v>0.29972246657197799</v>
      </c>
      <c r="R332" s="25">
        <v>1.2920345384911163E-2</v>
      </c>
      <c r="S332" s="25">
        <v>0.43173365061273578</v>
      </c>
      <c r="T332" s="25">
        <v>0.24081896596909894</v>
      </c>
      <c r="U332" s="25">
        <v>1.480457146127612E-2</v>
      </c>
    </row>
    <row r="333" spans="1:21" x14ac:dyDescent="0.35">
      <c r="A333" s="11" t="s">
        <v>67</v>
      </c>
      <c r="B333" s="11" t="s">
        <v>16</v>
      </c>
      <c r="C333" s="11" t="s">
        <v>21</v>
      </c>
      <c r="D333" s="11">
        <v>10</v>
      </c>
      <c r="E333" s="12">
        <v>40.793999999999997</v>
      </c>
      <c r="F333" s="12">
        <v>0.42199999999999999</v>
      </c>
      <c r="G333" s="12">
        <v>22.69</v>
      </c>
      <c r="H333" s="12">
        <v>0</v>
      </c>
      <c r="I333" s="12">
        <v>14.831</v>
      </c>
      <c r="J333" s="12">
        <v>0.56399999999999995</v>
      </c>
      <c r="K333" s="12">
        <v>11.07</v>
      </c>
      <c r="L333" s="12">
        <v>10.222</v>
      </c>
      <c r="M333" s="12">
        <v>7.8E-2</v>
      </c>
      <c r="N333" s="12">
        <v>100.67100000000001</v>
      </c>
      <c r="O333" s="12">
        <f t="shared" si="16"/>
        <v>0.57090909244709132</v>
      </c>
      <c r="P333" s="12">
        <f t="shared" si="17"/>
        <v>0.27152301010559465</v>
      </c>
      <c r="Q333" s="25">
        <v>0.30627407245951327</v>
      </c>
      <c r="R333" s="25">
        <v>1.1864341298159236E-2</v>
      </c>
      <c r="S333" s="25">
        <v>0.40985945162775528</v>
      </c>
      <c r="T333" s="25">
        <v>0.26935404168120675</v>
      </c>
      <c r="U333" s="25">
        <v>2.6480929333655106E-3</v>
      </c>
    </row>
    <row r="334" spans="1:21" x14ac:dyDescent="0.35">
      <c r="A334" s="11" t="s">
        <v>67</v>
      </c>
      <c r="B334" s="11" t="s">
        <v>16</v>
      </c>
      <c r="C334" s="11" t="s">
        <v>21</v>
      </c>
      <c r="D334" s="11">
        <v>9</v>
      </c>
      <c r="E334" s="12">
        <v>41.533999999999999</v>
      </c>
      <c r="F334" s="12">
        <v>0.50600000000000001</v>
      </c>
      <c r="G334" s="12">
        <v>22.111000000000001</v>
      </c>
      <c r="H334" s="12">
        <v>3.6999999999999998E-2</v>
      </c>
      <c r="I334" s="12">
        <v>14.752000000000001</v>
      </c>
      <c r="J334" s="12">
        <v>0.47799999999999998</v>
      </c>
      <c r="K334" s="12">
        <v>12.37</v>
      </c>
      <c r="L334" s="12">
        <v>9.1140000000000008</v>
      </c>
      <c r="M334" s="12">
        <v>0.114</v>
      </c>
      <c r="N334" s="12">
        <v>101.01600000000001</v>
      </c>
      <c r="O334" s="12">
        <f t="shared" si="16"/>
        <v>0.59915308692800473</v>
      </c>
      <c r="P334" s="12">
        <f t="shared" si="17"/>
        <v>0.23847360166799436</v>
      </c>
      <c r="Q334" s="25">
        <v>0.28476553970898616</v>
      </c>
      <c r="R334" s="25">
        <v>1.0121315065903091E-2</v>
      </c>
      <c r="S334" s="25">
        <v>0.46100066678526436</v>
      </c>
      <c r="T334" s="25">
        <v>0.20862756356090414</v>
      </c>
      <c r="U334" s="25">
        <v>3.5484914878942196E-2</v>
      </c>
    </row>
    <row r="335" spans="1:21" x14ac:dyDescent="0.35">
      <c r="A335" s="11" t="s">
        <v>67</v>
      </c>
      <c r="B335" s="11" t="s">
        <v>16</v>
      </c>
      <c r="C335" s="11" t="s">
        <v>21</v>
      </c>
      <c r="D335" s="11">
        <v>6</v>
      </c>
      <c r="E335" s="12">
        <v>40.835999999999999</v>
      </c>
      <c r="F335" s="12">
        <v>0.47899999999999998</v>
      </c>
      <c r="G335" s="12">
        <v>21.512</v>
      </c>
      <c r="H335" s="12">
        <v>1.7999999999999999E-2</v>
      </c>
      <c r="I335" s="12">
        <v>15.090999999999999</v>
      </c>
      <c r="J335" s="12">
        <v>0.50900000000000001</v>
      </c>
      <c r="K335" s="12">
        <v>11.76</v>
      </c>
      <c r="L335" s="12">
        <v>9.6039999999999992</v>
      </c>
      <c r="M335" s="12">
        <v>8.4000000000000005E-2</v>
      </c>
      <c r="N335" s="12">
        <v>99.893000000000001</v>
      </c>
      <c r="O335" s="12">
        <f t="shared" si="16"/>
        <v>0.58143023889946432</v>
      </c>
      <c r="P335" s="12">
        <f t="shared" si="17"/>
        <v>0.25175350109104272</v>
      </c>
      <c r="Q335" s="25">
        <v>0.28646737783860027</v>
      </c>
      <c r="R335" s="25">
        <v>1.0888362399348718E-2</v>
      </c>
      <c r="S335" s="25">
        <v>0.44276666151542082</v>
      </c>
      <c r="T335" s="25">
        <v>0.2114502081366004</v>
      </c>
      <c r="U335" s="25">
        <v>4.8427390110029743E-2</v>
      </c>
    </row>
    <row r="336" spans="1:21" x14ac:dyDescent="0.35">
      <c r="A336" s="11" t="s">
        <v>67</v>
      </c>
      <c r="B336" s="11" t="s">
        <v>16</v>
      </c>
      <c r="C336" s="11" t="s">
        <v>21</v>
      </c>
      <c r="D336" s="11">
        <v>5</v>
      </c>
      <c r="E336" s="12">
        <v>40.79</v>
      </c>
      <c r="F336" s="12">
        <v>0.56499999999999995</v>
      </c>
      <c r="G336" s="12">
        <v>21.620999999999999</v>
      </c>
      <c r="H336" s="12">
        <v>2.8000000000000001E-2</v>
      </c>
      <c r="I336" s="12">
        <v>15.302</v>
      </c>
      <c r="J336" s="12">
        <v>0.46100000000000002</v>
      </c>
      <c r="K336" s="12">
        <v>11.904</v>
      </c>
      <c r="L336" s="12">
        <v>9.1950000000000003</v>
      </c>
      <c r="M336" s="12">
        <v>7.1999999999999995E-2</v>
      </c>
      <c r="N336" s="12">
        <v>99.960999999999999</v>
      </c>
      <c r="O336" s="12">
        <f t="shared" si="16"/>
        <v>0.58101293326235004</v>
      </c>
      <c r="P336" s="12">
        <f t="shared" si="17"/>
        <v>0.24155073702902097</v>
      </c>
      <c r="Q336" s="25">
        <v>0.29501987773123861</v>
      </c>
      <c r="R336" s="25">
        <v>9.8353326769796811E-3</v>
      </c>
      <c r="S336" s="25">
        <v>0.44699622304677356</v>
      </c>
      <c r="T336" s="25">
        <v>0.2071579739163851</v>
      </c>
      <c r="U336" s="25">
        <v>4.0990592628622938E-2</v>
      </c>
    </row>
    <row r="337" spans="1:21" x14ac:dyDescent="0.35">
      <c r="A337" s="11" t="s">
        <v>67</v>
      </c>
      <c r="B337" s="11" t="s">
        <v>16</v>
      </c>
      <c r="C337" s="11" t="s">
        <v>21</v>
      </c>
      <c r="D337" s="11">
        <v>3</v>
      </c>
      <c r="E337" s="12">
        <v>41.079000000000001</v>
      </c>
      <c r="F337" s="12">
        <v>0.505</v>
      </c>
      <c r="G337" s="12">
        <v>21.733000000000001</v>
      </c>
      <c r="H337" s="12">
        <v>4.2000000000000003E-2</v>
      </c>
      <c r="I337" s="12">
        <v>14.888</v>
      </c>
      <c r="J337" s="12">
        <v>0.49299999999999999</v>
      </c>
      <c r="K337" s="12">
        <v>12.212</v>
      </c>
      <c r="L337" s="12">
        <v>9.1359999999999992</v>
      </c>
      <c r="M337" s="12">
        <v>8.1000000000000003E-2</v>
      </c>
      <c r="N337" s="12">
        <v>100.17</v>
      </c>
      <c r="O337" s="12">
        <f t="shared" si="16"/>
        <v>0.59385032995316978</v>
      </c>
      <c r="P337" s="12">
        <f t="shared" si="17"/>
        <v>0.23954960628178615</v>
      </c>
      <c r="Q337" s="25">
        <v>0.28509209720209588</v>
      </c>
      <c r="R337" s="25">
        <v>1.0507344252208041E-2</v>
      </c>
      <c r="S337" s="25">
        <v>0.45809509744919191</v>
      </c>
      <c r="T337" s="25">
        <v>0.20398247309789672</v>
      </c>
      <c r="U337" s="25">
        <v>4.2322987998607377E-2</v>
      </c>
    </row>
    <row r="338" spans="1:21" x14ac:dyDescent="0.35">
      <c r="A338" s="11" t="s">
        <v>67</v>
      </c>
      <c r="B338" s="11" t="s">
        <v>16</v>
      </c>
      <c r="C338" s="11" t="s">
        <v>21</v>
      </c>
      <c r="D338" s="11">
        <v>43</v>
      </c>
      <c r="E338" s="12">
        <v>40.951000000000001</v>
      </c>
      <c r="F338" s="12">
        <v>0.41699999999999998</v>
      </c>
      <c r="G338" s="12">
        <v>22.709</v>
      </c>
      <c r="H338" s="12">
        <v>5.7000000000000002E-2</v>
      </c>
      <c r="I338" s="12">
        <v>14.605</v>
      </c>
      <c r="J338" s="12">
        <v>0.50700000000000001</v>
      </c>
      <c r="K338" s="12">
        <v>11.935</v>
      </c>
      <c r="L338" s="12">
        <v>9.5809999999999995</v>
      </c>
      <c r="M338" s="12">
        <v>9.0999999999999998E-2</v>
      </c>
      <c r="N338" s="12">
        <v>100.85299999999999</v>
      </c>
      <c r="O338" s="12">
        <f t="shared" si="16"/>
        <v>0.5929450035330539</v>
      </c>
      <c r="P338" s="12">
        <f t="shared" si="17"/>
        <v>0.25221125888449353</v>
      </c>
      <c r="Q338" s="25">
        <v>0.29759955242651748</v>
      </c>
      <c r="R338" s="25">
        <v>1.058846792598293E-2</v>
      </c>
      <c r="S338" s="25">
        <v>0.43870278936802942</v>
      </c>
      <c r="T338" s="25">
        <v>0.24776637497609283</v>
      </c>
      <c r="U338" s="25">
        <v>5.3428153033772035E-3</v>
      </c>
    </row>
    <row r="339" spans="1:21" x14ac:dyDescent="0.35">
      <c r="A339" s="11" t="s">
        <v>67</v>
      </c>
      <c r="B339" s="11" t="s">
        <v>16</v>
      </c>
      <c r="C339" s="11" t="s">
        <v>21</v>
      </c>
      <c r="D339" s="11">
        <v>44</v>
      </c>
      <c r="E339" s="12">
        <v>40.781999999999996</v>
      </c>
      <c r="F339" s="12">
        <v>0.41699999999999998</v>
      </c>
      <c r="G339" s="12">
        <v>22.373000000000001</v>
      </c>
      <c r="H339" s="12">
        <v>4.5999999999999999E-2</v>
      </c>
      <c r="I339" s="12">
        <v>15.131</v>
      </c>
      <c r="J339" s="12">
        <v>0.53600000000000003</v>
      </c>
      <c r="K339" s="12">
        <v>10.321</v>
      </c>
      <c r="L339" s="12">
        <v>10.852</v>
      </c>
      <c r="M339" s="12">
        <v>6.7000000000000004E-2</v>
      </c>
      <c r="N339" s="12">
        <v>100.562</v>
      </c>
      <c r="O339" s="12">
        <f t="shared" si="16"/>
        <v>0.54871424430381877</v>
      </c>
      <c r="P339" s="12">
        <f t="shared" si="17"/>
        <v>0.289797995423352</v>
      </c>
      <c r="Q339" s="25">
        <v>0.31015999787458404</v>
      </c>
      <c r="R339" s="25">
        <v>1.1402111698187004E-2</v>
      </c>
      <c r="S339" s="25">
        <v>0.3864248845497219</v>
      </c>
      <c r="T339" s="25">
        <v>0.28054278243856434</v>
      </c>
      <c r="U339" s="25">
        <v>1.1470223438942743E-2</v>
      </c>
    </row>
    <row r="340" spans="1:21" x14ac:dyDescent="0.35">
      <c r="A340" s="11" t="s">
        <v>67</v>
      </c>
      <c r="B340" s="11" t="s">
        <v>16</v>
      </c>
      <c r="C340" s="11" t="s">
        <v>21</v>
      </c>
      <c r="D340" s="11">
        <v>45</v>
      </c>
      <c r="E340" s="12">
        <v>40.991</v>
      </c>
      <c r="F340" s="12">
        <v>0.313</v>
      </c>
      <c r="G340" s="12">
        <v>22.763999999999999</v>
      </c>
      <c r="H340" s="12">
        <v>3.5000000000000003E-2</v>
      </c>
      <c r="I340" s="12">
        <v>15.625999999999999</v>
      </c>
      <c r="J340" s="12">
        <v>0.46100000000000002</v>
      </c>
      <c r="K340" s="12">
        <v>9.8970000000000002</v>
      </c>
      <c r="L340" s="12">
        <v>11.451000000000001</v>
      </c>
      <c r="M340" s="12">
        <v>0.05</v>
      </c>
      <c r="N340" s="12">
        <v>101.60599999999999</v>
      </c>
      <c r="O340" s="12">
        <f t="shared" si="16"/>
        <v>0.53029721561950594</v>
      </c>
      <c r="P340" s="12">
        <f t="shared" si="17"/>
        <v>0.3030736061794625</v>
      </c>
      <c r="Q340" s="25">
        <v>0.32063393631388604</v>
      </c>
      <c r="R340" s="25">
        <v>9.6767358298562207E-3</v>
      </c>
      <c r="S340" s="25">
        <v>0.3656405355624377</v>
      </c>
      <c r="T340" s="25">
        <v>0.29922008514668114</v>
      </c>
      <c r="U340" s="25">
        <v>4.8287071471389007E-3</v>
      </c>
    </row>
    <row r="341" spans="1:21" x14ac:dyDescent="0.35">
      <c r="A341" s="11" t="s">
        <v>67</v>
      </c>
      <c r="B341" s="11" t="s">
        <v>16</v>
      </c>
      <c r="C341" s="11" t="s">
        <v>21</v>
      </c>
      <c r="D341" s="11">
        <v>65</v>
      </c>
      <c r="E341" s="12">
        <v>41.432000000000002</v>
      </c>
      <c r="F341" s="12">
        <v>0.36799999999999999</v>
      </c>
      <c r="G341" s="12">
        <v>23.155999999999999</v>
      </c>
      <c r="H341" s="12">
        <v>4.2000000000000003E-2</v>
      </c>
      <c r="I341" s="12">
        <v>14.930999999999999</v>
      </c>
      <c r="J341" s="12">
        <v>0.56699999999999995</v>
      </c>
      <c r="K341" s="12">
        <v>11.327999999999999</v>
      </c>
      <c r="L341" s="12">
        <v>10.036</v>
      </c>
      <c r="M341" s="12">
        <v>9.1999999999999998E-2</v>
      </c>
      <c r="N341" s="12">
        <v>101.95699999999999</v>
      </c>
      <c r="O341" s="12">
        <f t="shared" si="16"/>
        <v>0.57490202754180864</v>
      </c>
      <c r="P341" s="12">
        <f t="shared" si="17"/>
        <v>0.26479995926845845</v>
      </c>
      <c r="Q341" s="25">
        <v>0.30749956329454142</v>
      </c>
      <c r="R341" s="25">
        <v>1.1826831571707887E-2</v>
      </c>
      <c r="S341" s="25">
        <v>0.4158736458652923</v>
      </c>
      <c r="T341" s="25">
        <v>0.26479995926845845</v>
      </c>
      <c r="U341" s="25">
        <v>0</v>
      </c>
    </row>
    <row r="342" spans="1:21" x14ac:dyDescent="0.35">
      <c r="A342" s="11" t="s">
        <v>67</v>
      </c>
      <c r="B342" s="11" t="s">
        <v>16</v>
      </c>
      <c r="C342" s="11" t="s">
        <v>21</v>
      </c>
      <c r="D342" s="11">
        <v>66</v>
      </c>
      <c r="E342" s="12">
        <v>40.936</v>
      </c>
      <c r="F342" s="12">
        <v>0.42099999999999999</v>
      </c>
      <c r="G342" s="12">
        <v>22.614000000000001</v>
      </c>
      <c r="H342" s="12">
        <v>0.16700000000000001</v>
      </c>
      <c r="I342" s="12">
        <v>14.016</v>
      </c>
      <c r="J342" s="12">
        <v>0.71499999999999997</v>
      </c>
      <c r="K342" s="12">
        <v>11.87</v>
      </c>
      <c r="L342" s="12">
        <v>9.9619999999999997</v>
      </c>
      <c r="M342" s="12">
        <v>6.5000000000000002E-2</v>
      </c>
      <c r="N342" s="12">
        <v>100.76600000000001</v>
      </c>
      <c r="O342" s="12">
        <f t="shared" si="16"/>
        <v>0.60153299691680273</v>
      </c>
      <c r="P342" s="12">
        <f t="shared" si="17"/>
        <v>0.26227352587346425</v>
      </c>
      <c r="Q342" s="25">
        <v>0.2853613912106942</v>
      </c>
      <c r="R342" s="25">
        <v>1.4937016126665568E-2</v>
      </c>
      <c r="S342" s="25">
        <v>0.43644681984062228</v>
      </c>
      <c r="T342" s="25">
        <v>0.25764021783856766</v>
      </c>
      <c r="U342" s="25">
        <v>5.6145549834503141E-3</v>
      </c>
    </row>
    <row r="343" spans="1:21" x14ac:dyDescent="0.35">
      <c r="A343" s="11" t="s">
        <v>67</v>
      </c>
      <c r="B343" s="11" t="s">
        <v>16</v>
      </c>
      <c r="C343" s="11" t="s">
        <v>21</v>
      </c>
      <c r="D343" s="11">
        <v>67</v>
      </c>
      <c r="E343" s="12">
        <v>41.295999999999999</v>
      </c>
      <c r="F343" s="12">
        <v>0.39400000000000002</v>
      </c>
      <c r="G343" s="12">
        <v>20.795000000000002</v>
      </c>
      <c r="H343" s="12">
        <v>3.6999999999999998E-2</v>
      </c>
      <c r="I343" s="12">
        <v>14.85</v>
      </c>
      <c r="J343" s="12">
        <v>0.51900000000000002</v>
      </c>
      <c r="K343" s="12">
        <v>11.22</v>
      </c>
      <c r="L343" s="12">
        <v>9.8490000000000002</v>
      </c>
      <c r="M343" s="12">
        <v>7.0000000000000007E-2</v>
      </c>
      <c r="N343" s="12">
        <v>99.039000000000001</v>
      </c>
      <c r="O343" s="12">
        <f t="shared" si="16"/>
        <v>0.57388996298192863</v>
      </c>
      <c r="P343" s="12">
        <f t="shared" si="17"/>
        <v>0.26290734780671426</v>
      </c>
      <c r="Q343" s="25">
        <v>0.27254427269493042</v>
      </c>
      <c r="R343" s="25">
        <v>1.1536997134826133E-2</v>
      </c>
      <c r="S343" s="25">
        <v>0.43897631671312776</v>
      </c>
      <c r="T343" s="25">
        <v>0.19682937582038942</v>
      </c>
      <c r="U343" s="25">
        <v>8.0113037636726253E-2</v>
      </c>
    </row>
    <row r="344" spans="1:21" x14ac:dyDescent="0.35">
      <c r="A344" s="11" t="s">
        <v>67</v>
      </c>
      <c r="B344" s="11" t="s">
        <v>16</v>
      </c>
      <c r="C344" s="11" t="s">
        <v>21</v>
      </c>
      <c r="D344" s="11">
        <v>59</v>
      </c>
      <c r="E344" s="12">
        <v>41.067999999999998</v>
      </c>
      <c r="F344" s="12">
        <v>0.39500000000000002</v>
      </c>
      <c r="G344" s="12">
        <v>22.001000000000001</v>
      </c>
      <c r="H344" s="12">
        <v>5.8999999999999997E-2</v>
      </c>
      <c r="I344" s="12">
        <v>15.08</v>
      </c>
      <c r="J344" s="12">
        <v>0.621</v>
      </c>
      <c r="K344" s="12">
        <v>11.364000000000001</v>
      </c>
      <c r="L344" s="12">
        <v>9.3569999999999993</v>
      </c>
      <c r="M344" s="12">
        <v>0.11799999999999999</v>
      </c>
      <c r="N344" s="12">
        <v>100.077</v>
      </c>
      <c r="O344" s="12">
        <f t="shared" si="16"/>
        <v>0.57324989396292181</v>
      </c>
      <c r="P344" s="12">
        <f t="shared" si="17"/>
        <v>0.24998404299981694</v>
      </c>
      <c r="Q344" s="25">
        <v>0.30093534347255801</v>
      </c>
      <c r="R344" s="25">
        <v>1.337471243896398E-2</v>
      </c>
      <c r="S344" s="25">
        <v>0.43077142265277746</v>
      </c>
      <c r="T344" s="25">
        <v>0.22529610776077919</v>
      </c>
      <c r="U344" s="25">
        <v>2.9622413674921338E-2</v>
      </c>
    </row>
    <row r="345" spans="1:21" x14ac:dyDescent="0.35">
      <c r="A345" s="11" t="s">
        <v>67</v>
      </c>
      <c r="B345" s="11" t="s">
        <v>16</v>
      </c>
      <c r="C345" s="11" t="s">
        <v>21</v>
      </c>
      <c r="D345" s="11">
        <v>60</v>
      </c>
      <c r="E345" s="12">
        <v>40.643000000000001</v>
      </c>
      <c r="F345" s="12">
        <v>0.503</v>
      </c>
      <c r="G345" s="12">
        <v>16.678999999999998</v>
      </c>
      <c r="H345" s="12">
        <v>0.19500000000000001</v>
      </c>
      <c r="I345" s="12">
        <v>14.253</v>
      </c>
      <c r="J345" s="12">
        <v>0.65400000000000003</v>
      </c>
      <c r="K345" s="12">
        <v>10.881</v>
      </c>
      <c r="L345" s="12">
        <v>7.9509999999999996</v>
      </c>
      <c r="M345" s="12">
        <v>0.15</v>
      </c>
      <c r="N345" s="12">
        <v>91.932000000000002</v>
      </c>
      <c r="O345" s="12">
        <f t="shared" si="16"/>
        <v>0.57641965815301832</v>
      </c>
      <c r="P345" s="12">
        <f t="shared" si="17"/>
        <v>0.22891826213316219</v>
      </c>
      <c r="Q345" s="25">
        <v>0.21272423352473882</v>
      </c>
      <c r="R345" s="25">
        <v>1.7241583382487869E-2</v>
      </c>
      <c r="S345" s="25">
        <v>0.50488331082034721</v>
      </c>
      <c r="T345" s="25">
        <v>2.7625145517399301E-2</v>
      </c>
      <c r="U345" s="25">
        <v>0.23752572675502689</v>
      </c>
    </row>
    <row r="346" spans="1:21" x14ac:dyDescent="0.35">
      <c r="A346" s="11" t="s">
        <v>67</v>
      </c>
      <c r="B346" s="11" t="s">
        <v>16</v>
      </c>
      <c r="C346" s="11" t="s">
        <v>21</v>
      </c>
      <c r="D346" s="11">
        <v>58</v>
      </c>
      <c r="E346" s="12">
        <v>41.280999999999999</v>
      </c>
      <c r="F346" s="12">
        <v>0.371</v>
      </c>
      <c r="G346" s="12">
        <v>22.588000000000001</v>
      </c>
      <c r="H346" s="12">
        <v>0.04</v>
      </c>
      <c r="I346" s="12">
        <v>14.58</v>
      </c>
      <c r="J346" s="12">
        <v>0.60599999999999998</v>
      </c>
      <c r="K346" s="12">
        <v>11.731999999999999</v>
      </c>
      <c r="L346" s="12">
        <v>9.968</v>
      </c>
      <c r="M346" s="12">
        <v>5.3999999999999999E-2</v>
      </c>
      <c r="N346" s="12">
        <v>101.242</v>
      </c>
      <c r="O346" s="12">
        <f t="shared" si="16"/>
        <v>0.58921264506093274</v>
      </c>
      <c r="P346" s="12">
        <f t="shared" si="17"/>
        <v>0.26127555568641186</v>
      </c>
      <c r="Q346" s="25">
        <v>0.29061779158270346</v>
      </c>
      <c r="R346" s="25">
        <v>1.2694554453072332E-2</v>
      </c>
      <c r="S346" s="25">
        <v>0.43255336937803346</v>
      </c>
      <c r="T346" s="25">
        <v>0.24771456761724905</v>
      </c>
      <c r="U346" s="25">
        <v>1.6419716968941737E-2</v>
      </c>
    </row>
    <row r="347" spans="1:21" x14ac:dyDescent="0.35">
      <c r="A347" s="11" t="s">
        <v>67</v>
      </c>
      <c r="B347" s="11" t="s">
        <v>16</v>
      </c>
      <c r="C347" s="11" t="s">
        <v>21</v>
      </c>
      <c r="D347" s="11">
        <v>61</v>
      </c>
      <c r="E347" s="12">
        <v>41.433</v>
      </c>
      <c r="F347" s="12">
        <v>0.375</v>
      </c>
      <c r="G347" s="12">
        <v>22.952999999999999</v>
      </c>
      <c r="H347" s="12">
        <v>0.20899999999999999</v>
      </c>
      <c r="I347" s="12">
        <v>14.24</v>
      </c>
      <c r="J347" s="12">
        <v>0.74399999999999999</v>
      </c>
      <c r="K347" s="12">
        <v>12.457000000000001</v>
      </c>
      <c r="L347" s="12">
        <v>8.81</v>
      </c>
      <c r="M347" s="12">
        <v>7.0999999999999994E-2</v>
      </c>
      <c r="N347" s="12">
        <v>101.307</v>
      </c>
      <c r="O347" s="12">
        <f t="shared" si="16"/>
        <v>0.60927597488126617</v>
      </c>
      <c r="P347" s="12">
        <f t="shared" si="17"/>
        <v>0.23278694817560472</v>
      </c>
      <c r="Q347" s="25">
        <v>0.2936912814572441</v>
      </c>
      <c r="R347" s="25">
        <v>1.5541171237925668E-2</v>
      </c>
      <c r="S347" s="25">
        <v>0.45798059912922556</v>
      </c>
      <c r="T347" s="25">
        <v>0.23278694817560472</v>
      </c>
      <c r="U347" s="25">
        <v>0</v>
      </c>
    </row>
    <row r="348" spans="1:21" x14ac:dyDescent="0.35">
      <c r="A348" s="11" t="s">
        <v>67</v>
      </c>
      <c r="B348" s="11" t="s">
        <v>16</v>
      </c>
      <c r="C348" s="11" t="s">
        <v>21</v>
      </c>
      <c r="D348" s="11">
        <v>64</v>
      </c>
      <c r="E348" s="12">
        <v>41.686999999999998</v>
      </c>
      <c r="F348" s="12">
        <v>0.42499999999999999</v>
      </c>
      <c r="G348" s="12">
        <v>22.946000000000002</v>
      </c>
      <c r="H348" s="12">
        <v>0.04</v>
      </c>
      <c r="I348" s="12">
        <v>14.657999999999999</v>
      </c>
      <c r="J348" s="12">
        <v>0.51400000000000001</v>
      </c>
      <c r="K348" s="12">
        <v>12.452</v>
      </c>
      <c r="L348" s="12">
        <v>9.19</v>
      </c>
      <c r="M348" s="12">
        <v>0.11799999999999999</v>
      </c>
      <c r="N348" s="12">
        <v>102.032</v>
      </c>
      <c r="O348" s="12">
        <f t="shared" ref="O348:O390" si="18">(K348/(15.9994+24.305))/((K348/(15.9994+24.305))+((I348)/(15.9994+55.845)))</f>
        <v>0.60227108982523303</v>
      </c>
      <c r="P348" s="12">
        <f t="shared" ref="P348:P390" si="19">(L348/56.0794)/((L348/56.0794)+(J348/70.9374)+(K348/40.3044)+(I348/71.8464))</f>
        <v>0.23955217827397662</v>
      </c>
      <c r="Q348" s="25">
        <v>0.29362998631540183</v>
      </c>
      <c r="R348" s="25">
        <v>1.0661442709695693E-2</v>
      </c>
      <c r="S348" s="25">
        <v>0.4545846605717167</v>
      </c>
      <c r="T348" s="25">
        <v>0.23127768255216927</v>
      </c>
      <c r="U348" s="25">
        <v>9.8462278510165514E-3</v>
      </c>
    </row>
    <row r="349" spans="1:21" x14ac:dyDescent="0.35">
      <c r="A349" s="11" t="s">
        <v>88</v>
      </c>
      <c r="B349" s="11" t="s">
        <v>16</v>
      </c>
      <c r="C349" s="11" t="s">
        <v>21</v>
      </c>
      <c r="D349" s="11">
        <v>4</v>
      </c>
      <c r="E349" s="11">
        <v>41.39</v>
      </c>
      <c r="F349" s="11">
        <v>0.54</v>
      </c>
      <c r="G349" s="11">
        <v>22.22</v>
      </c>
      <c r="H349" s="11">
        <v>0.15</v>
      </c>
      <c r="I349" s="11">
        <v>12.46</v>
      </c>
      <c r="J349" s="11">
        <v>0.4</v>
      </c>
      <c r="K349" s="11">
        <v>18.46</v>
      </c>
      <c r="L349" s="11">
        <v>4.4800000000000004</v>
      </c>
      <c r="M349" s="11" t="s">
        <v>64</v>
      </c>
      <c r="N349" s="29">
        <f t="shared" ref="N349:N356" si="20">SUM(E349:M349)</f>
        <v>100.10000000000004</v>
      </c>
      <c r="O349" s="12">
        <f t="shared" si="18"/>
        <v>0.72534362573891176</v>
      </c>
      <c r="P349" s="12">
        <f t="shared" si="19"/>
        <v>0.11142339051197561</v>
      </c>
      <c r="Q349" s="25">
        <v>0.21618848802176355</v>
      </c>
      <c r="R349" s="25">
        <v>8.131390902841663E-3</v>
      </c>
      <c r="S349" s="25">
        <v>0.66047951327377974</v>
      </c>
      <c r="T349" s="25">
        <v>6.4327639979793363E-2</v>
      </c>
      <c r="U349" s="25">
        <v>5.0872967821821644E-2</v>
      </c>
    </row>
    <row r="350" spans="1:21" x14ac:dyDescent="0.35">
      <c r="A350" s="11" t="s">
        <v>88</v>
      </c>
      <c r="B350" s="11" t="s">
        <v>16</v>
      </c>
      <c r="C350" s="11" t="s">
        <v>21</v>
      </c>
      <c r="D350" s="11">
        <v>8</v>
      </c>
      <c r="E350" s="11">
        <v>40.5</v>
      </c>
      <c r="F350" s="11">
        <v>0.71</v>
      </c>
      <c r="G350" s="11">
        <v>21.15</v>
      </c>
      <c r="H350" s="11">
        <v>0.06</v>
      </c>
      <c r="I350" s="11">
        <v>13.64</v>
      </c>
      <c r="J350" s="11">
        <v>0.4</v>
      </c>
      <c r="K350" s="11">
        <v>15.69</v>
      </c>
      <c r="L350" s="11">
        <v>6.76</v>
      </c>
      <c r="M350" s="11">
        <v>0.1</v>
      </c>
      <c r="N350" s="29">
        <f t="shared" si="20"/>
        <v>99.01</v>
      </c>
      <c r="O350" s="12">
        <f t="shared" si="18"/>
        <v>0.67217943919701706</v>
      </c>
      <c r="P350" s="12">
        <f t="shared" si="19"/>
        <v>0.17090614457815173</v>
      </c>
      <c r="Q350" s="25">
        <v>0.23511749393804307</v>
      </c>
      <c r="R350" s="25">
        <v>8.3671265398122408E-3</v>
      </c>
      <c r="S350" s="25">
        <v>0.57764643268481808</v>
      </c>
      <c r="T350" s="25">
        <v>0.10894921908660957</v>
      </c>
      <c r="U350" s="25">
        <v>6.9919727750717101E-2</v>
      </c>
    </row>
    <row r="351" spans="1:21" x14ac:dyDescent="0.35">
      <c r="A351" s="11" t="s">
        <v>88</v>
      </c>
      <c r="B351" s="11" t="s">
        <v>16</v>
      </c>
      <c r="C351" s="11" t="s">
        <v>21</v>
      </c>
      <c r="D351" s="11">
        <v>12</v>
      </c>
      <c r="E351" s="11">
        <v>39.49</v>
      </c>
      <c r="F351" s="11">
        <v>0.48</v>
      </c>
      <c r="G351" s="11">
        <v>21.08</v>
      </c>
      <c r="H351" s="11">
        <v>0.1</v>
      </c>
      <c r="I351" s="11">
        <v>16.420000000000002</v>
      </c>
      <c r="J351" s="11">
        <v>0.45</v>
      </c>
      <c r="K351" s="11">
        <v>10.44</v>
      </c>
      <c r="L351" s="11">
        <v>10.09</v>
      </c>
      <c r="M351" s="11">
        <v>0.12</v>
      </c>
      <c r="N351" s="29">
        <f t="shared" si="20"/>
        <v>98.67</v>
      </c>
      <c r="O351" s="12">
        <f t="shared" si="18"/>
        <v>0.53125581735169247</v>
      </c>
      <c r="P351" s="12">
        <f t="shared" si="19"/>
        <v>0.2670125471874894</v>
      </c>
      <c r="Q351" s="25">
        <v>0.31942127185284919</v>
      </c>
      <c r="R351" s="25">
        <v>9.6954270535042214E-3</v>
      </c>
      <c r="S351" s="25">
        <v>0.39589291938135301</v>
      </c>
      <c r="T351" s="25">
        <v>0.23015252663058627</v>
      </c>
      <c r="U351" s="25">
        <v>4.4837855081707165E-2</v>
      </c>
    </row>
    <row r="352" spans="1:21" x14ac:dyDescent="0.35">
      <c r="A352" s="11" t="s">
        <v>88</v>
      </c>
      <c r="B352" s="11" t="s">
        <v>16</v>
      </c>
      <c r="C352" s="11" t="s">
        <v>21</v>
      </c>
      <c r="D352" s="11">
        <v>14</v>
      </c>
      <c r="E352" s="11">
        <v>39.69</v>
      </c>
      <c r="F352" s="11">
        <v>0.39</v>
      </c>
      <c r="G352" s="11">
        <v>21.38</v>
      </c>
      <c r="H352" s="11">
        <v>0.12</v>
      </c>
      <c r="I352" s="11">
        <v>16.39</v>
      </c>
      <c r="J352" s="11">
        <v>0.4</v>
      </c>
      <c r="K352" s="11">
        <v>10.38</v>
      </c>
      <c r="L352" s="11">
        <v>10.55</v>
      </c>
      <c r="M352" s="11">
        <v>0.13</v>
      </c>
      <c r="N352" s="29">
        <f t="shared" si="20"/>
        <v>99.429999999999993</v>
      </c>
      <c r="O352" s="12">
        <f t="shared" si="18"/>
        <v>0.53027579391759672</v>
      </c>
      <c r="P352" s="12">
        <f t="shared" si="19"/>
        <v>0.27688792484334412</v>
      </c>
      <c r="Q352" s="25">
        <v>0.31644211298013097</v>
      </c>
      <c r="R352" s="25">
        <v>8.5406291316627841E-3</v>
      </c>
      <c r="S352" s="25">
        <v>0.3900767198575486</v>
      </c>
      <c r="T352" s="25">
        <v>0.24129656323725801</v>
      </c>
      <c r="U352" s="25">
        <v>4.3643974793399647E-2</v>
      </c>
    </row>
    <row r="353" spans="1:21" x14ac:dyDescent="0.35">
      <c r="A353" s="27" t="s">
        <v>135</v>
      </c>
      <c r="B353" s="11" t="s">
        <v>16</v>
      </c>
      <c r="C353" s="11" t="s">
        <v>21</v>
      </c>
      <c r="D353" s="27">
        <v>3</v>
      </c>
      <c r="E353" s="27">
        <v>40.549999999999997</v>
      </c>
      <c r="F353" s="27">
        <v>0.62</v>
      </c>
      <c r="G353" s="27">
        <v>22.22</v>
      </c>
      <c r="H353" s="27">
        <v>0.19</v>
      </c>
      <c r="I353" s="27">
        <v>14.73</v>
      </c>
      <c r="J353" s="27">
        <v>0.32</v>
      </c>
      <c r="K353" s="27">
        <v>13.88</v>
      </c>
      <c r="L353" s="27">
        <v>7.52</v>
      </c>
      <c r="M353" s="27">
        <v>0.17</v>
      </c>
      <c r="N353" s="12">
        <f t="shared" si="20"/>
        <v>100.19999999999997</v>
      </c>
      <c r="O353" s="12">
        <f t="shared" si="18"/>
        <v>0.6268214523164467</v>
      </c>
      <c r="P353" s="12">
        <f t="shared" si="19"/>
        <v>0.19490450795108566</v>
      </c>
      <c r="Q353" s="25">
        <v>0.28532401354211911</v>
      </c>
      <c r="R353" s="25">
        <v>6.6749722994292361E-3</v>
      </c>
      <c r="S353" s="25">
        <v>0.50957928122536056</v>
      </c>
      <c r="T353" s="25">
        <v>0.17134041848494944</v>
      </c>
      <c r="U353" s="25">
        <v>2.7081314448141647E-2</v>
      </c>
    </row>
    <row r="354" spans="1:21" x14ac:dyDescent="0.35">
      <c r="A354" s="27" t="s">
        <v>135</v>
      </c>
      <c r="B354" s="11" t="s">
        <v>16</v>
      </c>
      <c r="C354" s="11" t="s">
        <v>21</v>
      </c>
      <c r="D354" s="27">
        <v>4</v>
      </c>
      <c r="E354" s="27">
        <v>40.92</v>
      </c>
      <c r="F354" s="27">
        <v>0.56000000000000005</v>
      </c>
      <c r="G354" s="27">
        <v>22.62</v>
      </c>
      <c r="H354" s="27">
        <v>0.17</v>
      </c>
      <c r="I354" s="27">
        <v>14.58</v>
      </c>
      <c r="J354" s="27">
        <v>0.39</v>
      </c>
      <c r="K354" s="27">
        <v>14.49</v>
      </c>
      <c r="L354" s="27">
        <v>7.07</v>
      </c>
      <c r="M354" s="27">
        <v>0.12</v>
      </c>
      <c r="N354" s="12">
        <f t="shared" si="20"/>
        <v>100.92000000000002</v>
      </c>
      <c r="O354" s="12">
        <f t="shared" si="18"/>
        <v>0.63918995598936201</v>
      </c>
      <c r="P354" s="12">
        <f t="shared" si="19"/>
        <v>0.18165465246810097</v>
      </c>
      <c r="Q354" s="25">
        <v>0.28184476367810118</v>
      </c>
      <c r="R354" s="25">
        <v>8.0399368445126188E-3</v>
      </c>
      <c r="S354" s="25">
        <v>0.52574992821251032</v>
      </c>
      <c r="T354" s="25">
        <v>0.1619714876518249</v>
      </c>
      <c r="U354" s="25">
        <v>2.239388361305112E-2</v>
      </c>
    </row>
    <row r="355" spans="1:21" x14ac:dyDescent="0.35">
      <c r="A355" s="27" t="s">
        <v>135</v>
      </c>
      <c r="B355" s="11" t="s">
        <v>16</v>
      </c>
      <c r="C355" s="11" t="s">
        <v>21</v>
      </c>
      <c r="D355" s="27">
        <v>6</v>
      </c>
      <c r="E355" s="27">
        <v>40.06</v>
      </c>
      <c r="F355" s="27">
        <v>0.66</v>
      </c>
      <c r="G355" s="27">
        <v>21.9</v>
      </c>
      <c r="H355" s="27">
        <v>0.18</v>
      </c>
      <c r="I355" s="27">
        <v>14.5</v>
      </c>
      <c r="J355" s="27">
        <v>0.37</v>
      </c>
      <c r="K355" s="27">
        <v>13.79</v>
      </c>
      <c r="L355" s="27">
        <v>7.28</v>
      </c>
      <c r="M355" s="27">
        <v>0.11</v>
      </c>
      <c r="N355" s="12">
        <f t="shared" si="20"/>
        <v>98.850000000000009</v>
      </c>
      <c r="O355" s="12">
        <f t="shared" si="18"/>
        <v>0.62897850119330623</v>
      </c>
      <c r="P355" s="12">
        <f t="shared" si="19"/>
        <v>0.19118765188152209</v>
      </c>
      <c r="Q355" s="25">
        <v>0.28502561147897415</v>
      </c>
      <c r="R355" s="25">
        <v>7.8151346227285211E-3</v>
      </c>
      <c r="S355" s="25">
        <v>0.51265100366908223</v>
      </c>
      <c r="T355" s="25">
        <v>0.16844383516912143</v>
      </c>
      <c r="U355" s="25">
        <v>2.6064415060093681E-2</v>
      </c>
    </row>
    <row r="356" spans="1:21" x14ac:dyDescent="0.35">
      <c r="A356" s="27" t="s">
        <v>135</v>
      </c>
      <c r="B356" s="11" t="s">
        <v>16</v>
      </c>
      <c r="C356" s="11" t="s">
        <v>21</v>
      </c>
      <c r="D356" s="27">
        <v>7</v>
      </c>
      <c r="E356" s="27">
        <v>40.340000000000003</v>
      </c>
      <c r="F356" s="27">
        <v>0.68</v>
      </c>
      <c r="G356" s="27">
        <v>22.13</v>
      </c>
      <c r="H356" s="27">
        <v>0.17</v>
      </c>
      <c r="I356" s="27">
        <v>14.4</v>
      </c>
      <c r="J356" s="27">
        <v>0.34</v>
      </c>
      <c r="K356" s="27">
        <v>13.96</v>
      </c>
      <c r="L356" s="27">
        <v>7.49</v>
      </c>
      <c r="M356" s="27">
        <v>0.14000000000000001</v>
      </c>
      <c r="N356" s="12">
        <f t="shared" si="20"/>
        <v>99.65</v>
      </c>
      <c r="O356" s="12">
        <f t="shared" si="18"/>
        <v>0.6334415908276585</v>
      </c>
      <c r="P356" s="12">
        <f t="shared" si="19"/>
        <v>0.19493766228151396</v>
      </c>
      <c r="Q356" s="25">
        <v>0.27994935477818389</v>
      </c>
      <c r="R356" s="25">
        <v>7.1199634527434235E-3</v>
      </c>
      <c r="S356" s="25">
        <v>0.514525699736744</v>
      </c>
      <c r="T356" s="25">
        <v>0.17171245970981794</v>
      </c>
      <c r="U356" s="25">
        <v>2.6692522322510733E-2</v>
      </c>
    </row>
    <row r="357" spans="1:21" x14ac:dyDescent="0.35">
      <c r="A357" s="11" t="s">
        <v>132</v>
      </c>
      <c r="B357" s="11" t="s">
        <v>16</v>
      </c>
      <c r="C357" s="11" t="s">
        <v>21</v>
      </c>
      <c r="D357" s="11">
        <v>2</v>
      </c>
      <c r="E357" s="12">
        <v>40.71</v>
      </c>
      <c r="F357" s="12">
        <v>0.39</v>
      </c>
      <c r="G357" s="12">
        <v>22.47</v>
      </c>
      <c r="H357" s="11">
        <v>0</v>
      </c>
      <c r="I357" s="12">
        <v>15.5</v>
      </c>
      <c r="J357" s="12">
        <v>0.36</v>
      </c>
      <c r="K357" s="12">
        <v>15.51</v>
      </c>
      <c r="L357" s="12">
        <v>4.5999999999999996</v>
      </c>
      <c r="M357" s="12">
        <v>0.25</v>
      </c>
      <c r="N357" s="12">
        <v>99.77</v>
      </c>
      <c r="O357" s="12">
        <f t="shared" si="18"/>
        <v>0.6407652241683558</v>
      </c>
      <c r="P357" s="12">
        <f t="shared" si="19"/>
        <v>0.11928342258590331</v>
      </c>
      <c r="Q357" s="12">
        <v>0.30195205207714448</v>
      </c>
      <c r="R357" s="12">
        <v>7.506567275136094E-3</v>
      </c>
      <c r="S357" s="12">
        <v>0.56921126254994214</v>
      </c>
      <c r="T357" s="12">
        <v>9.5580865942048274E-2</v>
      </c>
      <c r="U357" s="12">
        <v>2.5749252155729162E-2</v>
      </c>
    </row>
    <row r="358" spans="1:21" x14ac:dyDescent="0.35">
      <c r="A358" s="11" t="s">
        <v>132</v>
      </c>
      <c r="B358" s="11" t="s">
        <v>16</v>
      </c>
      <c r="C358" s="11" t="s">
        <v>21</v>
      </c>
      <c r="D358" s="11">
        <v>3</v>
      </c>
      <c r="E358" s="12">
        <v>40.520000000000003</v>
      </c>
      <c r="F358" s="12">
        <v>0.3</v>
      </c>
      <c r="G358" s="12">
        <v>22.46</v>
      </c>
      <c r="H358" s="11">
        <v>0</v>
      </c>
      <c r="I358" s="12">
        <v>17.13</v>
      </c>
      <c r="J358" s="12">
        <v>0.4</v>
      </c>
      <c r="K358" s="12">
        <v>14.46</v>
      </c>
      <c r="L358" s="12">
        <v>4.6399999999999997</v>
      </c>
      <c r="M358" s="12">
        <v>0.22</v>
      </c>
      <c r="N358" s="12">
        <v>100.13</v>
      </c>
      <c r="O358" s="12">
        <f t="shared" si="18"/>
        <v>0.60075140121717729</v>
      </c>
      <c r="P358" s="12">
        <f t="shared" si="19"/>
        <v>0.12068699951141212</v>
      </c>
      <c r="Q358" s="12">
        <v>0.33690089225328118</v>
      </c>
      <c r="R358" s="12">
        <v>8.3620261234066025E-3</v>
      </c>
      <c r="S358" s="12">
        <v>0.53203797025001109</v>
      </c>
      <c r="T358" s="12">
        <v>9.7679353300016633E-2</v>
      </c>
      <c r="U358" s="12">
        <v>2.5019758073284489E-2</v>
      </c>
    </row>
    <row r="359" spans="1:21" x14ac:dyDescent="0.35">
      <c r="A359" s="11" t="s">
        <v>132</v>
      </c>
      <c r="B359" s="11" t="s">
        <v>16</v>
      </c>
      <c r="C359" s="11" t="s">
        <v>21</v>
      </c>
      <c r="D359" s="11">
        <v>4</v>
      </c>
      <c r="E359" s="12">
        <v>40.909999999999997</v>
      </c>
      <c r="F359" s="12">
        <v>0.48</v>
      </c>
      <c r="G359" s="12">
        <v>22.61</v>
      </c>
      <c r="H359" s="11">
        <v>0</v>
      </c>
      <c r="I359" s="12">
        <v>12.43</v>
      </c>
      <c r="J359" s="12">
        <v>0.34</v>
      </c>
      <c r="K359" s="12">
        <v>17.93</v>
      </c>
      <c r="L359" s="12">
        <v>4.42</v>
      </c>
      <c r="M359" s="12">
        <v>0.21</v>
      </c>
      <c r="N359" s="12">
        <v>99.34</v>
      </c>
      <c r="O359" s="12">
        <f t="shared" si="18"/>
        <v>0.71998846802316019</v>
      </c>
      <c r="P359" s="12">
        <f t="shared" si="19"/>
        <v>0.11235752756579571</v>
      </c>
      <c r="Q359" s="12">
        <v>0.22871549864076746</v>
      </c>
      <c r="R359" s="12">
        <v>6.995106548416459E-3</v>
      </c>
      <c r="S359" s="12">
        <v>0.64925979880088569</v>
      </c>
      <c r="T359" s="12">
        <v>7.9340390583482662E-2</v>
      </c>
      <c r="U359" s="12">
        <v>3.5689205426447677E-2</v>
      </c>
    </row>
    <row r="360" spans="1:21" x14ac:dyDescent="0.35">
      <c r="A360" s="11" t="s">
        <v>132</v>
      </c>
      <c r="B360" s="11" t="s">
        <v>16</v>
      </c>
      <c r="C360" s="11" t="s">
        <v>21</v>
      </c>
      <c r="D360" s="11">
        <v>5</v>
      </c>
      <c r="E360" s="12">
        <v>40.49</v>
      </c>
      <c r="F360" s="12">
        <v>0.35</v>
      </c>
      <c r="G360" s="12">
        <v>22.53</v>
      </c>
      <c r="H360" s="11">
        <v>0</v>
      </c>
      <c r="I360" s="12">
        <v>16.809999999999999</v>
      </c>
      <c r="J360" s="12">
        <v>0.37</v>
      </c>
      <c r="K360" s="12">
        <v>14.81</v>
      </c>
      <c r="L360" s="12">
        <v>4.6100000000000003</v>
      </c>
      <c r="M360" s="12">
        <v>0.27</v>
      </c>
      <c r="N360" s="12">
        <v>100.23</v>
      </c>
      <c r="O360" s="12">
        <f t="shared" si="18"/>
        <v>0.61096508212908907</v>
      </c>
      <c r="P360" s="12">
        <f t="shared" si="19"/>
        <v>0.11933712353415078</v>
      </c>
      <c r="Q360" s="12">
        <v>0.32724203777205924</v>
      </c>
      <c r="R360" s="12">
        <v>7.7142514569497316E-3</v>
      </c>
      <c r="S360" s="12">
        <v>0.54346293763151376</v>
      </c>
      <c r="T360" s="12">
        <v>9.3366365117607611E-2</v>
      </c>
      <c r="U360" s="12">
        <v>2.8214408021869662E-2</v>
      </c>
    </row>
    <row r="361" spans="1:21" x14ac:dyDescent="0.35">
      <c r="A361" s="11" t="s">
        <v>132</v>
      </c>
      <c r="B361" s="11" t="s">
        <v>16</v>
      </c>
      <c r="C361" s="11" t="s">
        <v>21</v>
      </c>
      <c r="D361" s="11">
        <v>6</v>
      </c>
      <c r="E361" s="12">
        <v>40.549999999999997</v>
      </c>
      <c r="F361" s="12">
        <v>0.37</v>
      </c>
      <c r="G361" s="12">
        <v>22.52</v>
      </c>
      <c r="H361" s="11">
        <v>0</v>
      </c>
      <c r="I361" s="12">
        <v>14.26</v>
      </c>
      <c r="J361" s="12">
        <v>0.41</v>
      </c>
      <c r="K361" s="12">
        <v>16.14</v>
      </c>
      <c r="L361" s="12">
        <v>4.84</v>
      </c>
      <c r="M361" s="11" t="s">
        <v>96</v>
      </c>
      <c r="N361" s="12">
        <v>99.09</v>
      </c>
      <c r="O361" s="12">
        <f t="shared" si="18"/>
        <v>0.66860540728443052</v>
      </c>
      <c r="P361" s="12">
        <f t="shared" si="19"/>
        <v>0.12489727714550775</v>
      </c>
      <c r="Q361" s="12">
        <v>0.27527906709787919</v>
      </c>
      <c r="R361" s="12">
        <v>8.504312512594845E-3</v>
      </c>
      <c r="S361" s="12">
        <v>0.58922571362876441</v>
      </c>
      <c r="T361" s="12">
        <v>0.10183509378853245</v>
      </c>
      <c r="U361" s="12">
        <v>2.5155812972229148E-2</v>
      </c>
    </row>
    <row r="362" spans="1:21" x14ac:dyDescent="0.35">
      <c r="A362" s="11" t="s">
        <v>88</v>
      </c>
      <c r="B362" s="11" t="s">
        <v>16</v>
      </c>
      <c r="C362" s="11" t="s">
        <v>21</v>
      </c>
      <c r="D362" s="11">
        <v>45</v>
      </c>
      <c r="E362" s="12">
        <v>40.492716785609545</v>
      </c>
      <c r="F362" s="12">
        <v>0.60611985531332491</v>
      </c>
      <c r="G362" s="12">
        <v>22.035389578648942</v>
      </c>
      <c r="H362" s="11" t="s">
        <v>96</v>
      </c>
      <c r="I362" s="12">
        <v>14.410010753739369</v>
      </c>
      <c r="J362" s="12">
        <v>0.36171668784827454</v>
      </c>
      <c r="K362" s="12">
        <v>14.009189559096686</v>
      </c>
      <c r="L362" s="12">
        <v>8.0848567797438662</v>
      </c>
      <c r="M362" s="12" t="s">
        <v>64</v>
      </c>
      <c r="N362" s="12">
        <v>100</v>
      </c>
      <c r="O362" s="12">
        <f t="shared" si="18"/>
        <v>0.63409670108009231</v>
      </c>
      <c r="P362" s="12">
        <f t="shared" si="19"/>
        <v>0.20671662548545591</v>
      </c>
      <c r="Q362" s="12">
        <v>0.26780400014613726</v>
      </c>
      <c r="R362" s="12">
        <v>7.5143913080929353E-3</v>
      </c>
      <c r="S362" s="12">
        <v>0.51222536388320949</v>
      </c>
      <c r="T362" s="12">
        <v>0.17078858138090022</v>
      </c>
      <c r="U362" s="12">
        <v>4.1667663281660092E-2</v>
      </c>
    </row>
    <row r="363" spans="1:21" x14ac:dyDescent="0.35">
      <c r="A363" s="11" t="s">
        <v>88</v>
      </c>
      <c r="B363" s="11" t="s">
        <v>16</v>
      </c>
      <c r="C363" s="11" t="s">
        <v>21</v>
      </c>
      <c r="D363" s="11">
        <v>46</v>
      </c>
      <c r="E363" s="12">
        <v>39.869999999999997</v>
      </c>
      <c r="F363" s="12">
        <v>0.64</v>
      </c>
      <c r="G363" s="12">
        <v>21.68</v>
      </c>
      <c r="H363" s="12" t="s">
        <v>96</v>
      </c>
      <c r="I363" s="12">
        <v>14.44</v>
      </c>
      <c r="J363" s="12">
        <v>0.34</v>
      </c>
      <c r="K363" s="12">
        <v>13.91</v>
      </c>
      <c r="L363" s="12">
        <v>7.76</v>
      </c>
      <c r="M363" s="12" t="s">
        <v>64</v>
      </c>
      <c r="N363" s="12">
        <v>98.64</v>
      </c>
      <c r="O363" s="12">
        <f t="shared" si="18"/>
        <v>0.63196312237141716</v>
      </c>
      <c r="P363" s="12">
        <f t="shared" si="19"/>
        <v>0.20075442604671737</v>
      </c>
      <c r="Q363" s="12">
        <v>0.27047246198990915</v>
      </c>
      <c r="R363" s="12">
        <v>7.1608719786532887E-3</v>
      </c>
      <c r="S363" s="12">
        <v>0.51562851778760765</v>
      </c>
      <c r="T363" s="12">
        <v>0.16200826460705003</v>
      </c>
      <c r="U363" s="12">
        <v>4.4729883636779981E-2</v>
      </c>
    </row>
    <row r="364" spans="1:21" x14ac:dyDescent="0.35">
      <c r="A364" s="11" t="s">
        <v>88</v>
      </c>
      <c r="B364" s="11" t="s">
        <v>16</v>
      </c>
      <c r="C364" s="11" t="s">
        <v>21</v>
      </c>
      <c r="D364" s="11">
        <v>83</v>
      </c>
      <c r="E364" s="12">
        <v>41.58</v>
      </c>
      <c r="F364" s="12">
        <v>0.7</v>
      </c>
      <c r="G364" s="12">
        <v>22.06</v>
      </c>
      <c r="H364" s="12" t="s">
        <v>96</v>
      </c>
      <c r="I364" s="12">
        <v>12.04</v>
      </c>
      <c r="J364" s="12">
        <v>0.31</v>
      </c>
      <c r="K364" s="12">
        <v>17.63</v>
      </c>
      <c r="L364" s="12">
        <v>6.1</v>
      </c>
      <c r="M364" s="12" t="s">
        <v>64</v>
      </c>
      <c r="N364" s="12">
        <v>100.41999999999999</v>
      </c>
      <c r="O364" s="12">
        <f t="shared" si="18"/>
        <v>0.7230035779789401</v>
      </c>
      <c r="P364" s="12">
        <f t="shared" si="19"/>
        <v>0.15146564085079792</v>
      </c>
      <c r="Q364" s="12">
        <v>0.20516892041933033</v>
      </c>
      <c r="R364" s="12">
        <v>6.3088787329463056E-3</v>
      </c>
      <c r="S364" s="12">
        <v>0.63148873028541574</v>
      </c>
      <c r="T364" s="12">
        <v>0.10186851251119258</v>
      </c>
      <c r="U364" s="12">
        <v>5.5164958051115084E-2</v>
      </c>
    </row>
    <row r="365" spans="1:21" x14ac:dyDescent="0.35">
      <c r="A365" s="11" t="s">
        <v>88</v>
      </c>
      <c r="B365" s="11" t="s">
        <v>16</v>
      </c>
      <c r="C365" s="11" t="s">
        <v>21</v>
      </c>
      <c r="D365" s="11">
        <v>113</v>
      </c>
      <c r="E365" s="12">
        <v>39.909999999999997</v>
      </c>
      <c r="F365" s="12">
        <v>0.56999999999999995</v>
      </c>
      <c r="G365" s="12">
        <v>21.46</v>
      </c>
      <c r="H365" s="12" t="s">
        <v>96</v>
      </c>
      <c r="I365" s="12">
        <v>14.71</v>
      </c>
      <c r="J365" s="12">
        <v>0.41</v>
      </c>
      <c r="K365" s="12">
        <v>14.22</v>
      </c>
      <c r="L365" s="12">
        <v>7.63</v>
      </c>
      <c r="M365" s="12" t="s">
        <v>64</v>
      </c>
      <c r="N365" s="12">
        <v>98.91</v>
      </c>
      <c r="O365" s="12">
        <f t="shared" si="18"/>
        <v>0.63278051773403765</v>
      </c>
      <c r="P365" s="12">
        <f t="shared" si="19"/>
        <v>0.19453561468260674</v>
      </c>
      <c r="Q365" s="12">
        <v>0.26394597761456967</v>
      </c>
      <c r="R365" s="12">
        <v>8.6003987758463962E-3</v>
      </c>
      <c r="S365" s="12">
        <v>0.52499737835867499</v>
      </c>
      <c r="T365" s="12">
        <v>0.14135471166489655</v>
      </c>
      <c r="U365" s="12">
        <v>6.1101533586012488E-2</v>
      </c>
    </row>
    <row r="366" spans="1:21" x14ac:dyDescent="0.35">
      <c r="A366" s="11" t="s">
        <v>88</v>
      </c>
      <c r="B366" s="11" t="s">
        <v>16</v>
      </c>
      <c r="C366" s="11" t="s">
        <v>21</v>
      </c>
      <c r="D366" s="11">
        <v>6</v>
      </c>
      <c r="E366" s="12">
        <v>40.6</v>
      </c>
      <c r="F366" s="12">
        <v>0.66</v>
      </c>
      <c r="G366" s="12">
        <v>21.81</v>
      </c>
      <c r="H366" s="12">
        <v>0.34</v>
      </c>
      <c r="I366" s="12">
        <v>10.16</v>
      </c>
      <c r="J366" s="12">
        <v>0.44</v>
      </c>
      <c r="K366" s="12">
        <v>19.88</v>
      </c>
      <c r="L366" s="12">
        <v>3.96</v>
      </c>
      <c r="M366" s="12">
        <v>0.1</v>
      </c>
      <c r="N366" s="12">
        <v>97.949999999999974</v>
      </c>
      <c r="O366" s="12">
        <f t="shared" si="18"/>
        <v>0.77717828060206284</v>
      </c>
      <c r="P366" s="12">
        <f t="shared" si="19"/>
        <v>9.9250241144906576E-2</v>
      </c>
      <c r="Q366" s="12">
        <v>0.16770792886440822</v>
      </c>
      <c r="R366" s="12">
        <v>9.0558694243734594E-3</v>
      </c>
      <c r="S366" s="12">
        <v>0.72013954794279444</v>
      </c>
      <c r="T366" s="12">
        <v>4.4937808456081141E-2</v>
      </c>
      <c r="U366" s="12">
        <v>5.8158845312342701E-2</v>
      </c>
    </row>
    <row r="367" spans="1:21" x14ac:dyDescent="0.35">
      <c r="A367" s="11" t="s">
        <v>88</v>
      </c>
      <c r="B367" s="11" t="s">
        <v>16</v>
      </c>
      <c r="C367" s="11" t="s">
        <v>21</v>
      </c>
      <c r="D367" s="11">
        <v>4</v>
      </c>
      <c r="E367" s="12">
        <v>41.249052927806041</v>
      </c>
      <c r="F367" s="12">
        <v>0.58447883970126635</v>
      </c>
      <c r="G367" s="12">
        <v>22.350903777465092</v>
      </c>
      <c r="H367" s="12">
        <v>0.30306310206732334</v>
      </c>
      <c r="I367" s="12">
        <v>11.418984738608074</v>
      </c>
      <c r="J367" s="12">
        <v>0</v>
      </c>
      <c r="K367" s="12">
        <v>18.595086048273622</v>
      </c>
      <c r="L367" s="12">
        <v>5.50925424829527</v>
      </c>
      <c r="M367" s="12" t="s">
        <v>64</v>
      </c>
      <c r="N367" s="12">
        <v>100.01082368221668</v>
      </c>
      <c r="O367" s="12">
        <f t="shared" si="18"/>
        <v>0.74377108879946174</v>
      </c>
      <c r="P367" s="12">
        <f t="shared" si="19"/>
        <v>0.13672156134757341</v>
      </c>
      <c r="Q367" s="12">
        <v>0.19596550177960656</v>
      </c>
      <c r="R367" s="12">
        <v>0</v>
      </c>
      <c r="S367" s="12">
        <v>0.66288430923946973</v>
      </c>
      <c r="T367" s="12">
        <v>9.2540411725005586E-2</v>
      </c>
      <c r="U367" s="12">
        <v>4.860977725591812E-2</v>
      </c>
    </row>
    <row r="368" spans="1:21" x14ac:dyDescent="0.35">
      <c r="A368" s="11" t="s">
        <v>88</v>
      </c>
      <c r="B368" s="11" t="s">
        <v>16</v>
      </c>
      <c r="C368" s="11" t="s">
        <v>21</v>
      </c>
      <c r="D368" s="11">
        <v>8</v>
      </c>
      <c r="E368" s="12">
        <v>40.08</v>
      </c>
      <c r="F368" s="12">
        <v>0.56000000000000005</v>
      </c>
      <c r="G368" s="12">
        <v>21.9</v>
      </c>
      <c r="H368" s="12" t="s">
        <v>64</v>
      </c>
      <c r="I368" s="12">
        <v>12.48</v>
      </c>
      <c r="J368" s="12">
        <v>0.36</v>
      </c>
      <c r="K368" s="12">
        <v>18.39</v>
      </c>
      <c r="L368" s="12">
        <v>4.75</v>
      </c>
      <c r="M368" s="12" t="s">
        <v>64</v>
      </c>
      <c r="N368" s="12">
        <v>98.51</v>
      </c>
      <c r="O368" s="12">
        <f t="shared" si="18"/>
        <v>0.72426592122219324</v>
      </c>
      <c r="P368" s="12">
        <f t="shared" si="19"/>
        <v>0.11768031856586895</v>
      </c>
      <c r="Q368" s="12">
        <v>0.20439365972236137</v>
      </c>
      <c r="R368" s="12">
        <v>7.3941781575021905E-3</v>
      </c>
      <c r="S368" s="12">
        <v>0.66480143035497252</v>
      </c>
      <c r="T368" s="12">
        <v>5.0334931869782697E-2</v>
      </c>
      <c r="U368" s="12">
        <v>7.3075799895381266E-2</v>
      </c>
    </row>
    <row r="369" spans="1:21" x14ac:dyDescent="0.35">
      <c r="A369" s="11" t="s">
        <v>88</v>
      </c>
      <c r="B369" s="11" t="s">
        <v>16</v>
      </c>
      <c r="C369" s="11" t="s">
        <v>21</v>
      </c>
      <c r="D369" s="11">
        <v>52</v>
      </c>
      <c r="E369" s="12">
        <v>40.159999999999997</v>
      </c>
      <c r="F369" s="12">
        <v>0.61</v>
      </c>
      <c r="G369" s="12">
        <v>21.72</v>
      </c>
      <c r="H369" s="12" t="s">
        <v>64</v>
      </c>
      <c r="I369" s="12">
        <v>13.22</v>
      </c>
      <c r="J369" s="12">
        <v>0.38</v>
      </c>
      <c r="K369" s="12">
        <v>17.52</v>
      </c>
      <c r="L369" s="12">
        <v>5.75</v>
      </c>
      <c r="M369" s="12" t="s">
        <v>64</v>
      </c>
      <c r="N369" s="12">
        <v>99.359999999999985</v>
      </c>
      <c r="O369" s="12">
        <f t="shared" si="18"/>
        <v>0.70258841769197666</v>
      </c>
      <c r="P369" s="12">
        <f t="shared" si="19"/>
        <v>0.14111645385524418</v>
      </c>
      <c r="Q369" s="12">
        <v>0.21172051270289846</v>
      </c>
      <c r="R369" s="12">
        <v>7.7825721284053902E-3</v>
      </c>
      <c r="S369" s="12">
        <v>0.63153360625763333</v>
      </c>
      <c r="T369" s="12">
        <v>6.5516554300063673E-2</v>
      </c>
      <c r="U369" s="12">
        <v>8.3446754610999138E-2</v>
      </c>
    </row>
    <row r="370" spans="1:21" x14ac:dyDescent="0.35">
      <c r="A370" s="11" t="s">
        <v>88</v>
      </c>
      <c r="B370" s="11" t="s">
        <v>16</v>
      </c>
      <c r="C370" s="11" t="s">
        <v>21</v>
      </c>
      <c r="D370" s="11">
        <v>61</v>
      </c>
      <c r="E370" s="12">
        <v>40.18</v>
      </c>
      <c r="F370" s="12">
        <v>0.6</v>
      </c>
      <c r="G370" s="12">
        <v>21.85</v>
      </c>
      <c r="H370" s="12" t="s">
        <v>64</v>
      </c>
      <c r="I370" s="12">
        <v>12.77</v>
      </c>
      <c r="J370" s="12">
        <v>0.41</v>
      </c>
      <c r="K370" s="12">
        <v>17.989999999999998</v>
      </c>
      <c r="L370" s="12">
        <v>5.35</v>
      </c>
      <c r="M370" s="12" t="s">
        <v>64</v>
      </c>
      <c r="N370" s="12">
        <v>99.149999999999991</v>
      </c>
      <c r="O370" s="12">
        <f t="shared" si="18"/>
        <v>0.71519681404884405</v>
      </c>
      <c r="P370" s="12">
        <f t="shared" si="19"/>
        <v>0.13153716360205395</v>
      </c>
      <c r="Q370" s="12">
        <v>0.20525406407231106</v>
      </c>
      <c r="R370" s="12">
        <v>8.3893101989969757E-3</v>
      </c>
      <c r="S370" s="12">
        <v>0.64788267389149057</v>
      </c>
      <c r="T370" s="12">
        <v>5.9332969126781959E-2</v>
      </c>
      <c r="U370" s="12">
        <v>7.9140982710419541E-2</v>
      </c>
    </row>
    <row r="371" spans="1:21" x14ac:dyDescent="0.35">
      <c r="A371" s="11" t="s">
        <v>88</v>
      </c>
      <c r="B371" s="11" t="s">
        <v>16</v>
      </c>
      <c r="C371" s="11" t="s">
        <v>21</v>
      </c>
      <c r="D371" s="11">
        <v>53</v>
      </c>
      <c r="E371" s="12">
        <v>40.68</v>
      </c>
      <c r="F371" s="12">
        <v>0.42</v>
      </c>
      <c r="G371" s="12">
        <v>22.3</v>
      </c>
      <c r="H371" s="12">
        <v>0.46</v>
      </c>
      <c r="I371" s="12">
        <v>11.87</v>
      </c>
      <c r="J371" s="12">
        <v>0.42</v>
      </c>
      <c r="K371" s="12">
        <v>19.399999999999999</v>
      </c>
      <c r="L371" s="12">
        <v>4.63</v>
      </c>
      <c r="M371" s="12" t="s">
        <v>64</v>
      </c>
      <c r="N371" s="12">
        <v>100.18</v>
      </c>
      <c r="O371" s="12">
        <f t="shared" si="18"/>
        <v>0.74446394030490592</v>
      </c>
      <c r="P371" s="12">
        <f t="shared" si="19"/>
        <v>0.11232357139214399</v>
      </c>
      <c r="Q371" s="12">
        <v>0.18816389549342852</v>
      </c>
      <c r="R371" s="12">
        <v>8.4353919925575418E-3</v>
      </c>
      <c r="S371" s="12">
        <v>0.68577320951235576</v>
      </c>
      <c r="T371" s="12">
        <v>4.6764673953082432E-2</v>
      </c>
      <c r="U371" s="12">
        <v>7.0862829048575812E-2</v>
      </c>
    </row>
    <row r="372" spans="1:21" x14ac:dyDescent="0.35">
      <c r="A372" s="11" t="s">
        <v>88</v>
      </c>
      <c r="B372" s="11" t="s">
        <v>16</v>
      </c>
      <c r="C372" s="11" t="s">
        <v>21</v>
      </c>
      <c r="D372" s="11">
        <v>59</v>
      </c>
      <c r="E372" s="12">
        <v>40</v>
      </c>
      <c r="F372" s="12">
        <v>0.55000000000000004</v>
      </c>
      <c r="G372" s="12">
        <v>21.97</v>
      </c>
      <c r="H372" s="12" t="s">
        <v>64</v>
      </c>
      <c r="I372" s="12">
        <v>12.31</v>
      </c>
      <c r="J372" s="12">
        <v>0.42</v>
      </c>
      <c r="K372" s="12">
        <v>18.12</v>
      </c>
      <c r="L372" s="12">
        <v>5.39</v>
      </c>
      <c r="M372" s="12" t="s">
        <v>64</v>
      </c>
      <c r="N372" s="12">
        <v>98.76</v>
      </c>
      <c r="O372" s="12">
        <f t="shared" si="18"/>
        <v>0.72405112382853654</v>
      </c>
      <c r="P372" s="12">
        <f t="shared" si="19"/>
        <v>0.13294640932165747</v>
      </c>
      <c r="Q372" s="12">
        <v>0.19846200986992071</v>
      </c>
      <c r="R372" s="12">
        <v>8.6032695310775328E-3</v>
      </c>
      <c r="S372" s="12">
        <v>0.65327379624707937</v>
      </c>
      <c r="T372" s="12">
        <v>6.3867851845736456E-2</v>
      </c>
      <c r="U372" s="12">
        <v>7.5793072506185888E-2</v>
      </c>
    </row>
    <row r="373" spans="1:21" x14ac:dyDescent="0.35">
      <c r="A373" s="11" t="s">
        <v>88</v>
      </c>
      <c r="B373" s="11" t="s">
        <v>16</v>
      </c>
      <c r="C373" s="11" t="s">
        <v>21</v>
      </c>
      <c r="D373" s="11">
        <v>60</v>
      </c>
      <c r="E373" s="12">
        <v>40.01</v>
      </c>
      <c r="F373" s="12">
        <v>0.63</v>
      </c>
      <c r="G373" s="12">
        <v>21.71</v>
      </c>
      <c r="H373" s="12" t="s">
        <v>64</v>
      </c>
      <c r="I373" s="12">
        <v>12.37</v>
      </c>
      <c r="J373" s="12">
        <v>0.36</v>
      </c>
      <c r="K373" s="12">
        <v>18.05</v>
      </c>
      <c r="L373" s="12">
        <v>5.49</v>
      </c>
      <c r="M373" s="12" t="s">
        <v>64</v>
      </c>
      <c r="N373" s="12">
        <v>98.61999999999999</v>
      </c>
      <c r="O373" s="12">
        <f t="shared" si="18"/>
        <v>0.72230287892048073</v>
      </c>
      <c r="P373" s="12">
        <f t="shared" si="19"/>
        <v>0.13540626073068338</v>
      </c>
      <c r="Q373" s="12">
        <v>0.19711231659433512</v>
      </c>
      <c r="R373" s="12">
        <v>7.3973688167961286E-3</v>
      </c>
      <c r="S373" s="12">
        <v>0.65279194070746038</v>
      </c>
      <c r="T373" s="12">
        <v>6.1880740517489138E-2</v>
      </c>
      <c r="U373" s="12">
        <v>8.0817633363919283E-2</v>
      </c>
    </row>
    <row r="374" spans="1:21" x14ac:dyDescent="0.35">
      <c r="A374" s="11" t="s">
        <v>88</v>
      </c>
      <c r="B374" s="11" t="s">
        <v>16</v>
      </c>
      <c r="C374" s="11" t="s">
        <v>21</v>
      </c>
      <c r="D374" s="11">
        <v>64</v>
      </c>
      <c r="E374" s="12">
        <v>40.520000000000003</v>
      </c>
      <c r="F374" s="12">
        <v>0.53</v>
      </c>
      <c r="G374" s="12">
        <v>22.06</v>
      </c>
      <c r="H374" s="12">
        <v>0.19</v>
      </c>
      <c r="I374" s="12">
        <v>11.1</v>
      </c>
      <c r="J374" s="12">
        <v>0.39</v>
      </c>
      <c r="K374" s="12">
        <v>19.399999999999999</v>
      </c>
      <c r="L374" s="12">
        <v>4.8600000000000003</v>
      </c>
      <c r="M374" s="12" t="s">
        <v>64</v>
      </c>
      <c r="N374" s="12">
        <v>99.05</v>
      </c>
      <c r="O374" s="12">
        <f t="shared" si="18"/>
        <v>0.7570125402450042</v>
      </c>
      <c r="P374" s="12">
        <f t="shared" si="19"/>
        <v>0.11904335386935469</v>
      </c>
      <c r="Q374" s="12">
        <v>0.17407690336712472</v>
      </c>
      <c r="R374" s="12">
        <v>7.9176681324082641E-3</v>
      </c>
      <c r="S374" s="12">
        <v>0.69319787651182307</v>
      </c>
      <c r="T374" s="12">
        <v>5.2142561644182357E-2</v>
      </c>
      <c r="U374" s="12">
        <v>7.2664990344461611E-2</v>
      </c>
    </row>
    <row r="375" spans="1:21" x14ac:dyDescent="0.35">
      <c r="A375" s="11" t="s">
        <v>88</v>
      </c>
      <c r="B375" s="11" t="s">
        <v>16</v>
      </c>
      <c r="C375" s="11" t="s">
        <v>21</v>
      </c>
      <c r="D375" s="11">
        <v>65</v>
      </c>
      <c r="E375" s="12">
        <v>40.49</v>
      </c>
      <c r="F375" s="12">
        <v>0.53</v>
      </c>
      <c r="G375" s="12">
        <v>21.88</v>
      </c>
      <c r="H375" s="12">
        <v>0.13</v>
      </c>
      <c r="I375" s="12">
        <v>12.11</v>
      </c>
      <c r="J375" s="12">
        <v>0.41</v>
      </c>
      <c r="K375" s="12">
        <v>18.850000000000001</v>
      </c>
      <c r="L375" s="12">
        <v>5.0999999999999996</v>
      </c>
      <c r="M375" s="12" t="s">
        <v>64</v>
      </c>
      <c r="N375" s="12">
        <v>99.5</v>
      </c>
      <c r="O375" s="12">
        <f>(K375/(15.9994+24.305))/((K375/(15.9994+24.305))+((I375)/(15.9994+55.845)))</f>
        <v>0.73507453530528843</v>
      </c>
      <c r="P375" s="12">
        <f>(L375/56.0794)/((L375/56.0794)+(J375/70.9374)+(K375/40.3044)+(I375/71.8464))</f>
        <v>0.12407443891111521</v>
      </c>
      <c r="Q375" s="12">
        <v>0.18740019481852505</v>
      </c>
      <c r="R375" s="12">
        <v>8.3212432505686967E-3</v>
      </c>
      <c r="S375" s="12">
        <v>0.67334636792972014</v>
      </c>
      <c r="T375" s="12">
        <v>4.798701933455219E-2</v>
      </c>
      <c r="U375" s="12">
        <v>8.2945174666633925E-2</v>
      </c>
    </row>
    <row r="376" spans="1:21" x14ac:dyDescent="0.35">
      <c r="A376" s="11" t="s">
        <v>88</v>
      </c>
      <c r="B376" s="11" t="s">
        <v>16</v>
      </c>
      <c r="C376" s="11" t="s">
        <v>22</v>
      </c>
      <c r="D376" s="11">
        <v>89</v>
      </c>
      <c r="E376" s="12">
        <v>41.04</v>
      </c>
      <c r="F376" s="12">
        <v>0.8</v>
      </c>
      <c r="G376" s="12">
        <v>20.5</v>
      </c>
      <c r="H376" s="12">
        <v>2.87</v>
      </c>
      <c r="I376" s="12">
        <v>9.24</v>
      </c>
      <c r="J376" s="12">
        <v>0.41</v>
      </c>
      <c r="K376" s="12">
        <v>20.170000000000002</v>
      </c>
      <c r="L376" s="12">
        <v>5.08</v>
      </c>
      <c r="M376" s="12" t="s">
        <v>64</v>
      </c>
      <c r="N376" s="12">
        <v>100.10999999999999</v>
      </c>
      <c r="O376" s="12">
        <f t="shared" si="18"/>
        <v>0.79554776175656994</v>
      </c>
      <c r="P376" s="12">
        <f t="shared" si="19"/>
        <v>0.12487452975376838</v>
      </c>
      <c r="Q376" s="12">
        <v>0.14484324571817353</v>
      </c>
      <c r="R376" s="12">
        <v>8.2817142938540946E-3</v>
      </c>
      <c r="S376" s="12">
        <v>0.71707584238216759</v>
      </c>
      <c r="T376" s="12">
        <v>7.0616527713978083E-2</v>
      </c>
      <c r="U376" s="12">
        <v>5.9182669891826557E-2</v>
      </c>
    </row>
    <row r="377" spans="1:21" x14ac:dyDescent="0.35">
      <c r="A377" s="11" t="s">
        <v>88</v>
      </c>
      <c r="B377" s="11" t="s">
        <v>16</v>
      </c>
      <c r="C377" s="11" t="s">
        <v>22</v>
      </c>
      <c r="D377" s="11">
        <v>90</v>
      </c>
      <c r="E377" s="12">
        <v>42.1</v>
      </c>
      <c r="F377" s="12">
        <v>0.68</v>
      </c>
      <c r="G377" s="12">
        <v>21.45</v>
      </c>
      <c r="H377" s="12">
        <v>2.06</v>
      </c>
      <c r="I377" s="12">
        <v>9.2200000000000006</v>
      </c>
      <c r="J377" s="12"/>
      <c r="K377" s="12">
        <v>20.22</v>
      </c>
      <c r="L377" s="12">
        <v>5.21</v>
      </c>
      <c r="M377" s="12" t="s">
        <v>64</v>
      </c>
      <c r="N377" s="12">
        <v>100.94</v>
      </c>
      <c r="O377" s="12">
        <f t="shared" si="18"/>
        <v>0.79630186945270609</v>
      </c>
      <c r="P377" s="12">
        <f t="shared" si="19"/>
        <v>0.12851292860072064</v>
      </c>
      <c r="Q377" s="12">
        <v>0.15527619102379669</v>
      </c>
      <c r="R377" s="12">
        <v>0</v>
      </c>
      <c r="S377" s="12">
        <v>0.7127358590201488</v>
      </c>
      <c r="T377" s="12">
        <v>9.1408875986195195E-2</v>
      </c>
      <c r="U377" s="12">
        <v>4.0579073969859346E-2</v>
      </c>
    </row>
    <row r="378" spans="1:21" x14ac:dyDescent="0.35">
      <c r="A378" s="11" t="s">
        <v>88</v>
      </c>
      <c r="B378" s="11" t="s">
        <v>16</v>
      </c>
      <c r="C378" s="11" t="s">
        <v>22</v>
      </c>
      <c r="D378" s="11">
        <v>93</v>
      </c>
      <c r="E378" s="12">
        <v>41.623216920806691</v>
      </c>
      <c r="F378" s="12">
        <v>0.51155927201180518</v>
      </c>
      <c r="G378" s="12">
        <v>20.432857845548451</v>
      </c>
      <c r="H378" s="12">
        <v>3.1677324151500246</v>
      </c>
      <c r="I378" s="12">
        <v>9.237579931136251</v>
      </c>
      <c r="J378" s="12">
        <v>0.3935071323167732</v>
      </c>
      <c r="K378" s="12">
        <v>21.19035907525824</v>
      </c>
      <c r="L378" s="12">
        <v>3.4431874077717657</v>
      </c>
      <c r="M378" s="12" t="s">
        <v>64</v>
      </c>
      <c r="N378" s="12">
        <v>100</v>
      </c>
      <c r="O378" s="12">
        <f t="shared" si="18"/>
        <v>0.8034989973855956</v>
      </c>
      <c r="P378" s="12">
        <f t="shared" si="19"/>
        <v>8.5124549597777321E-2</v>
      </c>
      <c r="Q378" s="12">
        <v>0.1513976254503118</v>
      </c>
      <c r="R378" s="12">
        <v>7.9422579991760434E-3</v>
      </c>
      <c r="S378" s="12">
        <v>0.75275301679250706</v>
      </c>
      <c r="T378" s="12">
        <v>3.8852509814595301E-2</v>
      </c>
      <c r="U378" s="12">
        <v>4.9054589943409749E-2</v>
      </c>
    </row>
    <row r="379" spans="1:21" x14ac:dyDescent="0.35">
      <c r="A379" s="11" t="s">
        <v>88</v>
      </c>
      <c r="B379" s="11" t="s">
        <v>16</v>
      </c>
      <c r="C379" s="11" t="s">
        <v>22</v>
      </c>
      <c r="D379" s="11">
        <v>98</v>
      </c>
      <c r="E379" s="12">
        <v>40.799999999999997</v>
      </c>
      <c r="F379" s="12">
        <v>0.63</v>
      </c>
      <c r="G379" s="12">
        <v>21.69</v>
      </c>
      <c r="H379" s="12">
        <v>0.44</v>
      </c>
      <c r="I379" s="12">
        <v>9.6199999999999992</v>
      </c>
      <c r="J379" s="12">
        <v>0.31</v>
      </c>
      <c r="K379" s="12">
        <v>19.84</v>
      </c>
      <c r="L379" s="12">
        <v>4.7300000000000004</v>
      </c>
      <c r="M379" s="12" t="s">
        <v>64</v>
      </c>
      <c r="N379" s="12">
        <v>98.060000000000016</v>
      </c>
      <c r="O379" s="12">
        <f t="shared" si="18"/>
        <v>0.78615421690083309</v>
      </c>
      <c r="P379" s="12">
        <f t="shared" si="19"/>
        <v>0.11798681377814896</v>
      </c>
      <c r="Q379" s="12">
        <v>0.15497505980193546</v>
      </c>
      <c r="R379" s="12">
        <v>6.3562829703407561E-3</v>
      </c>
      <c r="S379" s="12">
        <v>0.71598842818987551</v>
      </c>
      <c r="T379" s="12">
        <v>6.2983988369297722E-2</v>
      </c>
      <c r="U379" s="12">
        <v>5.9696240668550567E-2</v>
      </c>
    </row>
    <row r="380" spans="1:21" x14ac:dyDescent="0.35">
      <c r="A380" s="11" t="s">
        <v>88</v>
      </c>
      <c r="B380" s="11" t="s">
        <v>16</v>
      </c>
      <c r="C380" s="11" t="s">
        <v>22</v>
      </c>
      <c r="D380" s="11">
        <v>1</v>
      </c>
      <c r="E380" s="12">
        <v>41.37426900584795</v>
      </c>
      <c r="F380" s="12">
        <v>0.80409356725146197</v>
      </c>
      <c r="G380" s="12">
        <v>20.415622389306598</v>
      </c>
      <c r="H380" s="12">
        <v>2.9344193817878028</v>
      </c>
      <c r="I380" s="12">
        <v>9.0747702589807844</v>
      </c>
      <c r="J380" s="12">
        <v>0.29239766081871349</v>
      </c>
      <c r="K380" s="12">
        <v>20.102339181286549</v>
      </c>
      <c r="L380" s="12">
        <v>4.9916457811194652</v>
      </c>
      <c r="M380" s="12" t="s">
        <v>64</v>
      </c>
      <c r="N380" s="12">
        <v>99.989557226399313</v>
      </c>
      <c r="O380" s="12">
        <f t="shared" si="18"/>
        <v>0.79792571819832447</v>
      </c>
      <c r="P380" s="12">
        <f t="shared" si="19"/>
        <v>0.12393476459342161</v>
      </c>
      <c r="Q380" s="12">
        <v>0.14868868567707619</v>
      </c>
      <c r="R380" s="12">
        <v>5.9284650489289936E-3</v>
      </c>
      <c r="S380" s="12">
        <v>0.7173610173735453</v>
      </c>
      <c r="T380" s="12">
        <v>7.8532667795623082E-2</v>
      </c>
      <c r="U380" s="12">
        <v>4.9489164104826552E-2</v>
      </c>
    </row>
    <row r="381" spans="1:21" x14ac:dyDescent="0.35">
      <c r="A381" s="11" t="s">
        <v>88</v>
      </c>
      <c r="B381" s="11" t="s">
        <v>16</v>
      </c>
      <c r="C381" s="11" t="s">
        <v>22</v>
      </c>
      <c r="D381" s="11">
        <v>2</v>
      </c>
      <c r="E381" s="12">
        <v>41.459807753248121</v>
      </c>
      <c r="F381" s="12">
        <v>0.68659554241047849</v>
      </c>
      <c r="G381" s="12">
        <v>20.904193514312876</v>
      </c>
      <c r="H381" s="12">
        <v>2.0597866272314356</v>
      </c>
      <c r="I381" s="12">
        <v>9.6968416605049121</v>
      </c>
      <c r="J381" s="12">
        <v>0.36970529206718072</v>
      </c>
      <c r="K381" s="12">
        <v>19.731699588042673</v>
      </c>
      <c r="L381" s="12">
        <v>5.1019330305270945</v>
      </c>
      <c r="M381" s="12" t="s">
        <v>64</v>
      </c>
      <c r="N381" s="12">
        <v>100.01056300834476</v>
      </c>
      <c r="O381" s="12">
        <f t="shared" si="18"/>
        <v>0.78388781232755578</v>
      </c>
      <c r="P381" s="12">
        <f t="shared" si="19"/>
        <v>0.12623032911321311</v>
      </c>
      <c r="Q381" s="12">
        <v>0.15784808179441318</v>
      </c>
      <c r="R381" s="12">
        <v>7.4929775070359632E-3</v>
      </c>
      <c r="S381" s="12">
        <v>0.70385963956506759</v>
      </c>
      <c r="T381" s="12">
        <v>7.6480989954696779E-2</v>
      </c>
      <c r="U381" s="12">
        <v>5.4318311178786417E-2</v>
      </c>
    </row>
    <row r="382" spans="1:21" x14ac:dyDescent="0.35">
      <c r="A382" s="11" t="s">
        <v>88</v>
      </c>
      <c r="B382" s="11" t="s">
        <v>16</v>
      </c>
      <c r="C382" s="11" t="s">
        <v>22</v>
      </c>
      <c r="D382" s="11">
        <v>3</v>
      </c>
      <c r="E382" s="12">
        <v>41.404589885252868</v>
      </c>
      <c r="F382" s="12">
        <v>0.64810879728006798</v>
      </c>
      <c r="G382" s="12">
        <v>21.355716107097322</v>
      </c>
      <c r="H382" s="12">
        <v>1.5405864853378666</v>
      </c>
      <c r="I382" s="12">
        <v>10.008499787505311</v>
      </c>
      <c r="J382" s="12">
        <v>0.37186570335741603</v>
      </c>
      <c r="K382" s="12">
        <v>19.475138121546959</v>
      </c>
      <c r="L382" s="12">
        <v>5.2061198470038255</v>
      </c>
      <c r="M382" s="12" t="s">
        <v>64</v>
      </c>
      <c r="N382" s="12">
        <v>100.01062473438165</v>
      </c>
      <c r="O382" s="12">
        <f t="shared" si="18"/>
        <v>0.7762153863727711</v>
      </c>
      <c r="P382" s="12">
        <f t="shared" si="19"/>
        <v>0.12883301308517636</v>
      </c>
      <c r="Q382" s="12">
        <v>0.1650030455367664</v>
      </c>
      <c r="R382" s="12">
        <v>7.5302894834245503E-3</v>
      </c>
      <c r="S382" s="12">
        <v>0.69411095502533859</v>
      </c>
      <c r="T382" s="12">
        <v>8.0673766092577912E-2</v>
      </c>
      <c r="U382" s="12">
        <v>5.2681943861892538E-2</v>
      </c>
    </row>
    <row r="383" spans="1:21" x14ac:dyDescent="0.35">
      <c r="A383" s="11" t="s">
        <v>88</v>
      </c>
      <c r="B383" s="11" t="s">
        <v>16</v>
      </c>
      <c r="C383" s="11" t="s">
        <v>22</v>
      </c>
      <c r="D383" s="11">
        <v>6</v>
      </c>
      <c r="E383" s="12">
        <v>40.799999999999997</v>
      </c>
      <c r="F383" s="12">
        <v>0.33</v>
      </c>
      <c r="G383" s="12">
        <v>22.45</v>
      </c>
      <c r="H383" s="12">
        <v>0.45</v>
      </c>
      <c r="I383" s="12">
        <v>11.33</v>
      </c>
      <c r="J383" s="12">
        <v>0.35</v>
      </c>
      <c r="K383" s="12">
        <v>20.3</v>
      </c>
      <c r="L383" s="12">
        <v>3.53</v>
      </c>
      <c r="M383" s="12" t="s">
        <v>64</v>
      </c>
      <c r="N383" s="12">
        <v>99.55</v>
      </c>
      <c r="O383" s="12">
        <f t="shared" si="18"/>
        <v>0.76155229728785845</v>
      </c>
      <c r="P383" s="12">
        <f t="shared" si="19"/>
        <v>8.6317305664196972E-2</v>
      </c>
      <c r="Q383" s="12">
        <v>0.18427460876268772</v>
      </c>
      <c r="R383" s="12">
        <v>7.0418122161481408E-3</v>
      </c>
      <c r="S383" s="12">
        <v>0.71884497211975995</v>
      </c>
      <c r="T383" s="12">
        <v>2.8618120131249921E-2</v>
      </c>
      <c r="U383" s="12">
        <v>6.1220486770154084E-2</v>
      </c>
    </row>
    <row r="384" spans="1:21" x14ac:dyDescent="0.35">
      <c r="A384" s="11" t="s">
        <v>88</v>
      </c>
      <c r="B384" s="11" t="s">
        <v>16</v>
      </c>
      <c r="C384" s="11" t="s">
        <v>22</v>
      </c>
      <c r="D384" s="11">
        <v>7</v>
      </c>
      <c r="E384" s="12">
        <v>40.49</v>
      </c>
      <c r="F384" s="12">
        <v>0.5</v>
      </c>
      <c r="G384" s="12">
        <v>22.24</v>
      </c>
      <c r="H384" s="12">
        <v>0.37</v>
      </c>
      <c r="I384" s="12">
        <v>10.56</v>
      </c>
      <c r="J384" s="12">
        <v>0.4</v>
      </c>
      <c r="K384" s="12">
        <v>20.67</v>
      </c>
      <c r="L384" s="12">
        <v>3.2</v>
      </c>
      <c r="M384" s="12" t="s">
        <v>64</v>
      </c>
      <c r="N384" s="12">
        <v>98.43</v>
      </c>
      <c r="O384" s="12">
        <f t="shared" si="18"/>
        <v>0.77723963577883259</v>
      </c>
      <c r="P384" s="12">
        <f t="shared" si="19"/>
        <v>7.8975398875125002E-2</v>
      </c>
      <c r="Q384" s="12">
        <v>0.17114807680818531</v>
      </c>
      <c r="R384" s="12">
        <v>8.1204511180033457E-3</v>
      </c>
      <c r="S384" s="12">
        <v>0.73855602952082389</v>
      </c>
      <c r="T384" s="12">
        <v>2.1368165965526677E-2</v>
      </c>
      <c r="U384" s="12">
        <v>6.080727658746074E-2</v>
      </c>
    </row>
    <row r="385" spans="1:21" x14ac:dyDescent="0.35">
      <c r="A385" s="11" t="s">
        <v>88</v>
      </c>
      <c r="B385" s="11" t="s">
        <v>16</v>
      </c>
      <c r="C385" s="11" t="s">
        <v>22</v>
      </c>
      <c r="D385" s="11">
        <v>9</v>
      </c>
      <c r="E385" s="12">
        <v>39.799999999999997</v>
      </c>
      <c r="F385" s="12">
        <v>0.52</v>
      </c>
      <c r="G385" s="12">
        <v>21.87</v>
      </c>
      <c r="H385" s="12">
        <v>0.51</v>
      </c>
      <c r="I385" s="12">
        <v>11.21</v>
      </c>
      <c r="J385" s="12">
        <v>0.34</v>
      </c>
      <c r="K385" s="12">
        <v>19.43</v>
      </c>
      <c r="L385" s="12">
        <v>4.4400000000000004</v>
      </c>
      <c r="M385" s="12" t="s">
        <v>64</v>
      </c>
      <c r="N385" s="12">
        <v>98.11</v>
      </c>
      <c r="O385" s="12">
        <f t="shared" si="18"/>
        <v>0.75547960243102619</v>
      </c>
      <c r="P385" s="12">
        <f t="shared" si="19"/>
        <v>0.10964712657283235</v>
      </c>
      <c r="Q385" s="12">
        <v>0.17874588705535002</v>
      </c>
      <c r="R385" s="12">
        <v>6.9538948429234285E-3</v>
      </c>
      <c r="S385" s="12">
        <v>0.69943089013129223</v>
      </c>
      <c r="T385" s="12">
        <v>4.3395369339515509E-2</v>
      </c>
      <c r="U385" s="12">
        <v>7.1473958630918863E-2</v>
      </c>
    </row>
    <row r="386" spans="1:21" x14ac:dyDescent="0.35">
      <c r="A386" s="11" t="s">
        <v>88</v>
      </c>
      <c r="B386" s="11" t="s">
        <v>16</v>
      </c>
      <c r="C386" s="11" t="s">
        <v>22</v>
      </c>
      <c r="D386" s="11">
        <v>11</v>
      </c>
      <c r="E386" s="12">
        <v>40.25</v>
      </c>
      <c r="F386" s="12">
        <v>0.38</v>
      </c>
      <c r="G386" s="12">
        <v>21.71</v>
      </c>
      <c r="H386" s="12">
        <v>1.1399999999999999</v>
      </c>
      <c r="I386" s="12">
        <v>10.130000000000001</v>
      </c>
      <c r="J386" s="12">
        <v>0.38</v>
      </c>
      <c r="K386" s="12">
        <v>20.85</v>
      </c>
      <c r="L386" s="12">
        <v>3.11</v>
      </c>
      <c r="M386" s="12" t="s">
        <v>64</v>
      </c>
      <c r="N386" s="12">
        <v>97.94</v>
      </c>
      <c r="O386" s="12">
        <f t="shared" si="18"/>
        <v>0.78581725314874828</v>
      </c>
      <c r="P386" s="12">
        <f t="shared" si="19"/>
        <v>7.7117725774060467E-2</v>
      </c>
      <c r="Q386" s="12">
        <v>0.16394756025534574</v>
      </c>
      <c r="R386" s="12">
        <v>7.7467309227756825E-3</v>
      </c>
      <c r="S386" s="12">
        <v>0.74810703773646137</v>
      </c>
      <c r="T386" s="12">
        <v>2.0244244928788457E-2</v>
      </c>
      <c r="U386" s="12">
        <v>5.9954426156628722E-2</v>
      </c>
    </row>
    <row r="387" spans="1:21" x14ac:dyDescent="0.35">
      <c r="A387" s="11" t="s">
        <v>88</v>
      </c>
      <c r="B387" s="11" t="s">
        <v>16</v>
      </c>
      <c r="C387" s="11" t="s">
        <v>22</v>
      </c>
      <c r="D387" s="11">
        <v>50</v>
      </c>
      <c r="E387" s="12">
        <v>39.96</v>
      </c>
      <c r="F387" s="12">
        <v>0.44</v>
      </c>
      <c r="G387" s="12">
        <v>21.24</v>
      </c>
      <c r="H387" s="12">
        <v>1.46</v>
      </c>
      <c r="I387" s="12">
        <v>10.41</v>
      </c>
      <c r="J387" s="12">
        <v>0.36</v>
      </c>
      <c r="K387" s="12">
        <v>20.5</v>
      </c>
      <c r="L387" s="12">
        <v>3.29</v>
      </c>
      <c r="M387" s="12" t="s">
        <v>64</v>
      </c>
      <c r="N387" s="12">
        <v>97.660000000000011</v>
      </c>
      <c r="O387" s="12">
        <f t="shared" si="18"/>
        <v>0.77828500363133379</v>
      </c>
      <c r="P387" s="12">
        <f t="shared" si="19"/>
        <v>8.1792563197717064E-2</v>
      </c>
      <c r="Q387" s="12">
        <v>0.1673220268800763</v>
      </c>
      <c r="R387" s="12">
        <v>7.3828943492714348E-3</v>
      </c>
      <c r="S387" s="12">
        <v>0.73994735183628657</v>
      </c>
      <c r="T387" s="12">
        <v>2.0119246103785061E-2</v>
      </c>
      <c r="U387" s="12">
        <v>6.5228480830580665E-2</v>
      </c>
    </row>
    <row r="388" spans="1:21" x14ac:dyDescent="0.35">
      <c r="A388" s="11" t="s">
        <v>88</v>
      </c>
      <c r="B388" s="11" t="s">
        <v>16</v>
      </c>
      <c r="C388" s="11" t="s">
        <v>22</v>
      </c>
      <c r="D388" s="11">
        <v>1</v>
      </c>
      <c r="E388" s="12">
        <v>42.363999999999997</v>
      </c>
      <c r="F388" s="12">
        <v>0.755</v>
      </c>
      <c r="G388" s="12">
        <v>21.83</v>
      </c>
      <c r="H388" s="12">
        <v>1.9</v>
      </c>
      <c r="I388" s="12">
        <v>8.173</v>
      </c>
      <c r="J388" s="12">
        <v>0.34</v>
      </c>
      <c r="K388" s="12">
        <v>19.550999999999998</v>
      </c>
      <c r="L388" s="12">
        <v>5.5430000000000001</v>
      </c>
      <c r="M388" s="12">
        <v>8.4000000000000005E-2</v>
      </c>
      <c r="N388" s="12">
        <v>100.56399999999999</v>
      </c>
      <c r="O388" s="12">
        <f t="shared" si="18"/>
        <v>0.81003420148427252</v>
      </c>
      <c r="P388" s="12">
        <f t="shared" si="19"/>
        <v>0.1407053535073628</v>
      </c>
      <c r="Q388" s="12">
        <v>0.15389045708599081</v>
      </c>
      <c r="R388" s="12">
        <v>6.8884669829811732E-3</v>
      </c>
      <c r="S388" s="12">
        <v>0.69716479160624367</v>
      </c>
      <c r="T388" s="12">
        <v>0.12764794386420644</v>
      </c>
      <c r="U388" s="12">
        <v>1.440834046057783E-2</v>
      </c>
    </row>
    <row r="389" spans="1:21" x14ac:dyDescent="0.35">
      <c r="A389" s="11" t="s">
        <v>88</v>
      </c>
      <c r="B389" s="11" t="s">
        <v>16</v>
      </c>
      <c r="C389" s="11" t="s">
        <v>22</v>
      </c>
      <c r="D389" s="11">
        <v>2</v>
      </c>
      <c r="E389" s="12">
        <v>42.118000000000002</v>
      </c>
      <c r="F389" s="12">
        <v>0.73699999999999999</v>
      </c>
      <c r="G389" s="12">
        <v>21.01</v>
      </c>
      <c r="H389" s="12">
        <v>2.5960000000000001</v>
      </c>
      <c r="I389" s="12">
        <v>8.5760000000000005</v>
      </c>
      <c r="J389" s="12">
        <v>0.34100000000000003</v>
      </c>
      <c r="K389" s="12">
        <v>19.712</v>
      </c>
      <c r="L389" s="12">
        <v>5.2119999999999997</v>
      </c>
      <c r="M389" s="12">
        <v>5.8000000000000003E-2</v>
      </c>
      <c r="N389" s="12">
        <v>100.36</v>
      </c>
      <c r="O389" s="12">
        <f t="shared" si="18"/>
        <v>0.80381357388917829</v>
      </c>
      <c r="P389" s="12">
        <f t="shared" si="19"/>
        <v>0.13160704171803009</v>
      </c>
      <c r="Q389" s="12">
        <v>0.15512613710395229</v>
      </c>
      <c r="R389" s="12">
        <v>6.9208989766123014E-3</v>
      </c>
      <c r="S389" s="12">
        <v>0.70414423469802789</v>
      </c>
      <c r="T389" s="12">
        <v>0.10870327836447446</v>
      </c>
      <c r="U389" s="12">
        <v>2.5105450856932943E-2</v>
      </c>
    </row>
    <row r="390" spans="1:21" x14ac:dyDescent="0.35">
      <c r="A390" s="11" t="s">
        <v>88</v>
      </c>
      <c r="B390" s="11" t="s">
        <v>16</v>
      </c>
      <c r="C390" s="11" t="s">
        <v>22</v>
      </c>
      <c r="D390" s="11">
        <v>3</v>
      </c>
      <c r="E390" s="12">
        <v>41.96</v>
      </c>
      <c r="F390" s="12">
        <v>0.73899999999999999</v>
      </c>
      <c r="G390" s="12">
        <v>21.013999999999999</v>
      </c>
      <c r="H390" s="12">
        <v>2.6269999999999998</v>
      </c>
      <c r="I390" s="12">
        <v>8.2240000000000002</v>
      </c>
      <c r="J390" s="12">
        <v>0.315</v>
      </c>
      <c r="K390" s="12">
        <v>19.827999999999999</v>
      </c>
      <c r="L390" s="12">
        <v>5.2009999999999996</v>
      </c>
      <c r="M390" s="12">
        <v>6.8000000000000005E-2</v>
      </c>
      <c r="N390" s="12">
        <v>99.992000000000004</v>
      </c>
      <c r="O390" s="12">
        <f t="shared" si="18"/>
        <v>0.81123890086620531</v>
      </c>
      <c r="P390" s="12">
        <f t="shared" si="19"/>
        <v>0.13181157475871036</v>
      </c>
      <c r="Q390" s="12">
        <v>0.15024341848665082</v>
      </c>
      <c r="R390" s="12">
        <v>6.4048819357786571E-3</v>
      </c>
      <c r="S390" s="12">
        <v>0.70958151176429507</v>
      </c>
      <c r="T390" s="12">
        <v>0.11147112704637589</v>
      </c>
      <c r="U390" s="12">
        <v>2.2299060766899546E-2</v>
      </c>
    </row>
    <row r="391" spans="1:21" x14ac:dyDescent="0.35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11"/>
      <c r="Q391" s="46"/>
      <c r="R391" s="46"/>
      <c r="S391" s="46"/>
      <c r="T391" s="46"/>
      <c r="U391" s="46"/>
    </row>
  </sheetData>
  <sortState xmlns:xlrd2="http://schemas.microsoft.com/office/spreadsheetml/2017/richdata2" ref="A29:U169">
    <sortCondition ref="A29:A169"/>
  </sortState>
  <phoneticPr fontId="1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5"/>
  <sheetViews>
    <sheetView zoomScale="55" zoomScaleNormal="55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10.7265625" style="67" customWidth="1"/>
    <col min="2" max="3" width="8.7265625" style="67"/>
    <col min="4" max="4" width="19.1796875" style="67" customWidth="1"/>
    <col min="5" max="14" width="8.7265625" style="67"/>
    <col min="15" max="15" width="11.453125" bestFit="1" customWidth="1"/>
  </cols>
  <sheetData>
    <row r="1" spans="1:18" x14ac:dyDescent="0.35">
      <c r="A1" s="79" t="s">
        <v>186</v>
      </c>
    </row>
    <row r="2" spans="1:18" ht="17.5" x14ac:dyDescent="0.35">
      <c r="A2" s="58" t="s">
        <v>46</v>
      </c>
      <c r="B2" s="58" t="s">
        <v>164</v>
      </c>
      <c r="C2" s="58" t="s">
        <v>0</v>
      </c>
      <c r="D2" s="59" t="s">
        <v>114</v>
      </c>
      <c r="E2" s="60" t="s">
        <v>158</v>
      </c>
      <c r="F2" s="61" t="s">
        <v>159</v>
      </c>
      <c r="G2" s="61" t="s">
        <v>160</v>
      </c>
      <c r="H2" s="61" t="s">
        <v>161</v>
      </c>
      <c r="I2" s="61" t="s">
        <v>1</v>
      </c>
      <c r="J2" s="61" t="s">
        <v>3</v>
      </c>
      <c r="K2" s="61" t="s">
        <v>4</v>
      </c>
      <c r="L2" s="61" t="s">
        <v>162</v>
      </c>
      <c r="M2" s="61" t="s">
        <v>5</v>
      </c>
      <c r="N2" s="61" t="s">
        <v>6</v>
      </c>
      <c r="O2" s="64" t="s">
        <v>165</v>
      </c>
      <c r="P2" s="64" t="s">
        <v>166</v>
      </c>
      <c r="Q2" s="64" t="s">
        <v>167</v>
      </c>
      <c r="R2" s="64" t="s">
        <v>168</v>
      </c>
    </row>
    <row r="3" spans="1:18" x14ac:dyDescent="0.35">
      <c r="A3" s="62" t="s">
        <v>129</v>
      </c>
      <c r="B3" s="62" t="s">
        <v>13</v>
      </c>
      <c r="C3" s="62">
        <v>1</v>
      </c>
      <c r="D3" s="62" t="s">
        <v>7</v>
      </c>
      <c r="E3" s="64">
        <v>51.94603</v>
      </c>
      <c r="F3" s="64">
        <v>0.41760330000000001</v>
      </c>
      <c r="G3" s="64">
        <v>6.7200579999999999</v>
      </c>
      <c r="H3" s="64" t="s">
        <v>163</v>
      </c>
      <c r="I3" s="64">
        <v>6.8977940000000002</v>
      </c>
      <c r="J3" s="64">
        <v>10.940619999999999</v>
      </c>
      <c r="K3" s="64">
        <v>18.796140000000001</v>
      </c>
      <c r="L3" s="64">
        <v>3.2967919999999999</v>
      </c>
      <c r="M3" s="64">
        <v>99.13364</v>
      </c>
      <c r="N3" s="64">
        <f t="shared" ref="N3:N66" si="0">(J3/(15.9994+24.305))/((J3/(15.9994+24.305))+((I3)/(15.9994+55.845)))*100</f>
        <v>73.871932705505699</v>
      </c>
      <c r="O3" s="64">
        <v>0.11</v>
      </c>
      <c r="P3" s="64">
        <v>0.12</v>
      </c>
      <c r="Q3" s="64">
        <v>0.56999999999999995</v>
      </c>
      <c r="R3" s="64">
        <v>0.09</v>
      </c>
    </row>
    <row r="4" spans="1:18" x14ac:dyDescent="0.35">
      <c r="A4" s="62" t="s">
        <v>129</v>
      </c>
      <c r="B4" s="62" t="s">
        <v>13</v>
      </c>
      <c r="C4" s="62">
        <v>2</v>
      </c>
      <c r="D4" s="62" t="s">
        <v>7</v>
      </c>
      <c r="E4" s="64">
        <v>51.943399999999997</v>
      </c>
      <c r="F4" s="64">
        <v>0.42557850000000003</v>
      </c>
      <c r="G4" s="64">
        <v>6.9676419999999997</v>
      </c>
      <c r="H4" s="64" t="s">
        <v>163</v>
      </c>
      <c r="I4" s="64">
        <v>7.074173</v>
      </c>
      <c r="J4" s="64">
        <v>10.77641</v>
      </c>
      <c r="K4" s="64">
        <v>18.736789999999999</v>
      </c>
      <c r="L4" s="64">
        <v>3.3296450000000002</v>
      </c>
      <c r="M4" s="64">
        <v>99.379099999999994</v>
      </c>
      <c r="N4" s="64">
        <f t="shared" si="0"/>
        <v>73.085227581651708</v>
      </c>
      <c r="O4" s="64">
        <v>0.1</v>
      </c>
      <c r="P4" s="64">
        <v>0.14000000000000001</v>
      </c>
      <c r="Q4" s="64">
        <v>0.56000000000000005</v>
      </c>
      <c r="R4" s="64">
        <v>0.08</v>
      </c>
    </row>
    <row r="5" spans="1:18" x14ac:dyDescent="0.35">
      <c r="A5" s="62" t="s">
        <v>129</v>
      </c>
      <c r="B5" s="62" t="s">
        <v>13</v>
      </c>
      <c r="C5" s="62">
        <v>3</v>
      </c>
      <c r="D5" s="62" t="s">
        <v>7</v>
      </c>
      <c r="E5" s="64">
        <v>51.509410000000003</v>
      </c>
      <c r="F5" s="64">
        <v>0.43903979999999998</v>
      </c>
      <c r="G5" s="64">
        <v>7.1408950000000004</v>
      </c>
      <c r="H5" s="64" t="s">
        <v>163</v>
      </c>
      <c r="I5" s="64">
        <v>7.0159669999999998</v>
      </c>
      <c r="J5" s="64">
        <v>10.63387</v>
      </c>
      <c r="K5" s="64">
        <v>18.506209999999999</v>
      </c>
      <c r="L5" s="64">
        <v>3.2992789999999999</v>
      </c>
      <c r="M5" s="64">
        <v>98.54468</v>
      </c>
      <c r="N5" s="64">
        <f t="shared" si="0"/>
        <v>72.985709614313762</v>
      </c>
      <c r="O5" s="64">
        <v>0.11</v>
      </c>
      <c r="P5" s="64">
        <v>0.13</v>
      </c>
      <c r="Q5" s="64">
        <v>0.55000000000000004</v>
      </c>
      <c r="R5" s="64">
        <v>0.09</v>
      </c>
    </row>
    <row r="6" spans="1:18" x14ac:dyDescent="0.35">
      <c r="A6" s="62" t="s">
        <v>129</v>
      </c>
      <c r="B6" s="62" t="s">
        <v>13</v>
      </c>
      <c r="C6" s="62">
        <v>4</v>
      </c>
      <c r="D6" s="62" t="s">
        <v>7</v>
      </c>
      <c r="E6" s="64">
        <v>52.158920000000002</v>
      </c>
      <c r="F6" s="64">
        <v>0.48302119999999998</v>
      </c>
      <c r="G6" s="64">
        <v>7.0006870000000001</v>
      </c>
      <c r="H6" s="64" t="s">
        <v>163</v>
      </c>
      <c r="I6" s="64">
        <v>6.8921979999999996</v>
      </c>
      <c r="J6" s="64">
        <v>10.840540000000001</v>
      </c>
      <c r="K6" s="64">
        <v>18.79233</v>
      </c>
      <c r="L6" s="64">
        <v>3.4402140000000001</v>
      </c>
      <c r="M6" s="64">
        <v>99.607919999999993</v>
      </c>
      <c r="N6" s="64">
        <f t="shared" si="0"/>
        <v>73.709902173965048</v>
      </c>
      <c r="O6" s="64">
        <v>0.1</v>
      </c>
      <c r="P6" s="64">
        <v>0.14000000000000001</v>
      </c>
      <c r="Q6" s="64">
        <v>0.56999999999999995</v>
      </c>
      <c r="R6" s="64">
        <v>7.0000000000000007E-2</v>
      </c>
    </row>
    <row r="7" spans="1:18" x14ac:dyDescent="0.35">
      <c r="A7" s="62" t="s">
        <v>129</v>
      </c>
      <c r="B7" s="62" t="s">
        <v>13</v>
      </c>
      <c r="C7" s="62">
        <v>5</v>
      </c>
      <c r="D7" s="62" t="s">
        <v>7</v>
      </c>
      <c r="E7" s="64">
        <v>51.920180000000002</v>
      </c>
      <c r="F7" s="64">
        <v>0.44634279999999998</v>
      </c>
      <c r="G7" s="64">
        <v>7.0256569999999998</v>
      </c>
      <c r="H7" s="64" t="s">
        <v>163</v>
      </c>
      <c r="I7" s="64">
        <v>7.3586580000000001</v>
      </c>
      <c r="J7" s="64">
        <v>10.75235</v>
      </c>
      <c r="K7" s="64">
        <v>18.717390000000002</v>
      </c>
      <c r="L7" s="64">
        <v>3.3876089999999999</v>
      </c>
      <c r="M7" s="64">
        <v>99.608189999999993</v>
      </c>
      <c r="N7" s="64">
        <f t="shared" si="0"/>
        <v>72.257864574491322</v>
      </c>
      <c r="O7" s="64">
        <v>0.1</v>
      </c>
      <c r="P7" s="64">
        <v>0.14000000000000001</v>
      </c>
      <c r="Q7" s="64">
        <v>0.56000000000000005</v>
      </c>
      <c r="R7" s="64">
        <v>0.08</v>
      </c>
    </row>
    <row r="8" spans="1:18" x14ac:dyDescent="0.35">
      <c r="A8" s="62" t="s">
        <v>129</v>
      </c>
      <c r="B8" s="62" t="s">
        <v>13</v>
      </c>
      <c r="C8" s="62">
        <v>6</v>
      </c>
      <c r="D8" s="62" t="s">
        <v>7</v>
      </c>
      <c r="E8" s="64">
        <v>51.361899999999999</v>
      </c>
      <c r="F8" s="64">
        <v>0.45736969999999999</v>
      </c>
      <c r="G8" s="64">
        <v>7.1652189999999996</v>
      </c>
      <c r="H8" s="64" t="s">
        <v>163</v>
      </c>
      <c r="I8" s="64">
        <v>7.383502</v>
      </c>
      <c r="J8" s="64">
        <v>10.402939999999999</v>
      </c>
      <c r="K8" s="64">
        <v>18.720770000000002</v>
      </c>
      <c r="L8" s="64">
        <v>3.376706</v>
      </c>
      <c r="M8" s="64">
        <v>98.868409999999997</v>
      </c>
      <c r="N8" s="64">
        <f t="shared" si="0"/>
        <v>71.522187315855163</v>
      </c>
      <c r="O8" s="64">
        <v>0.09</v>
      </c>
      <c r="P8" s="64">
        <v>0.15</v>
      </c>
      <c r="Q8" s="64">
        <v>0.55000000000000004</v>
      </c>
      <c r="R8" s="64">
        <v>0.08</v>
      </c>
    </row>
    <row r="9" spans="1:18" x14ac:dyDescent="0.35">
      <c r="A9" s="62" t="s">
        <v>129</v>
      </c>
      <c r="B9" s="62" t="s">
        <v>13</v>
      </c>
      <c r="C9" s="62">
        <v>7</v>
      </c>
      <c r="D9" s="62" t="s">
        <v>7</v>
      </c>
      <c r="E9" s="64">
        <v>51.803750000000001</v>
      </c>
      <c r="F9" s="64">
        <v>0.35836469999999998</v>
      </c>
      <c r="G9" s="64">
        <v>7.0509760000000004</v>
      </c>
      <c r="H9" s="64" t="s">
        <v>163</v>
      </c>
      <c r="I9" s="64">
        <v>6.9726910000000002</v>
      </c>
      <c r="J9" s="64">
        <v>10.67379</v>
      </c>
      <c r="K9" s="64">
        <v>18.676469999999998</v>
      </c>
      <c r="L9" s="64">
        <v>3.3214130000000002</v>
      </c>
      <c r="M9" s="64">
        <v>98.961730000000003</v>
      </c>
      <c r="N9" s="64">
        <f t="shared" si="0"/>
        <v>73.18113272509737</v>
      </c>
      <c r="O9" s="64">
        <v>0.13</v>
      </c>
      <c r="P9" s="64">
        <v>0.11</v>
      </c>
      <c r="Q9" s="64">
        <v>0.56000000000000005</v>
      </c>
      <c r="R9" s="64">
        <v>0.1</v>
      </c>
    </row>
    <row r="10" spans="1:18" x14ac:dyDescent="0.35">
      <c r="A10" s="62" t="s">
        <v>129</v>
      </c>
      <c r="B10" s="62" t="s">
        <v>13</v>
      </c>
      <c r="C10" s="62">
        <v>8</v>
      </c>
      <c r="D10" s="62" t="s">
        <v>7</v>
      </c>
      <c r="E10" s="64">
        <v>51.38908</v>
      </c>
      <c r="F10" s="64">
        <v>0.54011580000000003</v>
      </c>
      <c r="G10" s="64">
        <v>7.2542109999999997</v>
      </c>
      <c r="H10" s="64" t="s">
        <v>163</v>
      </c>
      <c r="I10" s="64">
        <v>7.0175789999999996</v>
      </c>
      <c r="J10" s="64">
        <v>10.53497</v>
      </c>
      <c r="K10" s="64">
        <v>18.991700000000002</v>
      </c>
      <c r="L10" s="64">
        <v>3.21983</v>
      </c>
      <c r="M10" s="64">
        <v>98.947479999999999</v>
      </c>
      <c r="N10" s="64">
        <f t="shared" si="0"/>
        <v>72.796533713171613</v>
      </c>
      <c r="O10" s="64">
        <v>0.09</v>
      </c>
      <c r="P10" s="64">
        <v>0.14000000000000001</v>
      </c>
      <c r="Q10" s="64">
        <v>0.56000000000000005</v>
      </c>
      <c r="R10" s="64">
        <v>0.08</v>
      </c>
    </row>
    <row r="11" spans="1:18" x14ac:dyDescent="0.35">
      <c r="A11" s="62" t="s">
        <v>129</v>
      </c>
      <c r="B11" s="62" t="s">
        <v>13</v>
      </c>
      <c r="C11" s="62">
        <v>9</v>
      </c>
      <c r="D11" s="62" t="s">
        <v>7</v>
      </c>
      <c r="E11" s="64">
        <v>52.180869999999999</v>
      </c>
      <c r="F11" s="64">
        <v>0.39720480000000002</v>
      </c>
      <c r="G11" s="64">
        <v>7.0625400000000003</v>
      </c>
      <c r="H11" s="64" t="s">
        <v>163</v>
      </c>
      <c r="I11" s="64">
        <v>7.0290340000000002</v>
      </c>
      <c r="J11" s="64">
        <v>10.76122</v>
      </c>
      <c r="K11" s="64">
        <v>18.826000000000001</v>
      </c>
      <c r="L11" s="64">
        <v>3.4023400000000001</v>
      </c>
      <c r="M11" s="64">
        <v>99.659199999999998</v>
      </c>
      <c r="N11" s="64">
        <f t="shared" si="0"/>
        <v>73.183285203189072</v>
      </c>
      <c r="O11" s="64">
        <v>0.1</v>
      </c>
      <c r="P11" s="64">
        <v>0.14000000000000001</v>
      </c>
      <c r="Q11" s="64">
        <v>0.56000000000000005</v>
      </c>
      <c r="R11" s="64">
        <v>7.0000000000000007E-2</v>
      </c>
    </row>
    <row r="12" spans="1:18" x14ac:dyDescent="0.35">
      <c r="A12" s="62" t="s">
        <v>129</v>
      </c>
      <c r="B12" s="62" t="s">
        <v>13</v>
      </c>
      <c r="C12" s="62">
        <v>10</v>
      </c>
      <c r="D12" s="62" t="s">
        <v>7</v>
      </c>
      <c r="E12" s="64">
        <v>51.899090000000001</v>
      </c>
      <c r="F12" s="64">
        <v>0.52907349999999997</v>
      </c>
      <c r="G12" s="64">
        <v>7.0380130000000003</v>
      </c>
      <c r="H12" s="64" t="s">
        <v>163</v>
      </c>
      <c r="I12" s="64">
        <v>7.2437750000000003</v>
      </c>
      <c r="J12" s="64">
        <v>10.719329999999999</v>
      </c>
      <c r="K12" s="64">
        <v>18.670449999999999</v>
      </c>
      <c r="L12" s="64">
        <v>3.4040590000000002</v>
      </c>
      <c r="M12" s="64">
        <v>99.503799999999998</v>
      </c>
      <c r="N12" s="64">
        <f t="shared" si="0"/>
        <v>72.510917273868785</v>
      </c>
      <c r="O12" s="64">
        <v>0.1</v>
      </c>
      <c r="P12" s="64">
        <v>0.14000000000000001</v>
      </c>
      <c r="Q12" s="64">
        <v>0.56000000000000005</v>
      </c>
      <c r="R12" s="64">
        <v>0.08</v>
      </c>
    </row>
    <row r="13" spans="1:18" x14ac:dyDescent="0.35">
      <c r="A13" s="62" t="s">
        <v>129</v>
      </c>
      <c r="B13" s="62" t="s">
        <v>13</v>
      </c>
      <c r="C13" s="62">
        <v>11</v>
      </c>
      <c r="D13" s="62" t="s">
        <v>7</v>
      </c>
      <c r="E13" s="64">
        <v>52.067149999999998</v>
      </c>
      <c r="F13" s="64">
        <v>0.35215489999999999</v>
      </c>
      <c r="G13" s="64">
        <v>6.7620389999999997</v>
      </c>
      <c r="H13" s="64" t="s">
        <v>163</v>
      </c>
      <c r="I13" s="64">
        <v>6.9182759999999996</v>
      </c>
      <c r="J13" s="64">
        <v>11.02694</v>
      </c>
      <c r="K13" s="64">
        <v>18.97523</v>
      </c>
      <c r="L13" s="64">
        <v>3.3177240000000001</v>
      </c>
      <c r="M13" s="64">
        <v>99.609179999999995</v>
      </c>
      <c r="N13" s="64">
        <f t="shared" si="0"/>
        <v>73.966281853842318</v>
      </c>
      <c r="O13" s="64">
        <v>0.09</v>
      </c>
      <c r="P13" s="64">
        <v>0.14000000000000001</v>
      </c>
      <c r="Q13" s="64">
        <v>0.57999999999999996</v>
      </c>
      <c r="R13" s="64">
        <v>7.0000000000000007E-2</v>
      </c>
    </row>
    <row r="14" spans="1:18" x14ac:dyDescent="0.35">
      <c r="A14" s="62" t="s">
        <v>67</v>
      </c>
      <c r="B14" s="62" t="s">
        <v>16</v>
      </c>
      <c r="C14" s="62">
        <v>1</v>
      </c>
      <c r="D14" s="62" t="s">
        <v>7</v>
      </c>
      <c r="E14" s="64">
        <v>53.633000000000003</v>
      </c>
      <c r="F14" s="64">
        <v>0.22800000000000001</v>
      </c>
      <c r="G14" s="64">
        <v>4.22</v>
      </c>
      <c r="H14" s="64" t="s">
        <v>163</v>
      </c>
      <c r="I14" s="64">
        <v>5.9340000000000002</v>
      </c>
      <c r="J14" s="64">
        <v>12.382</v>
      </c>
      <c r="K14" s="64">
        <v>20.178000000000001</v>
      </c>
      <c r="L14" s="64">
        <v>2.964</v>
      </c>
      <c r="M14" s="64">
        <v>99.614999999999995</v>
      </c>
      <c r="N14" s="64">
        <f t="shared" si="0"/>
        <v>78.811282324600313</v>
      </c>
      <c r="O14" s="64">
        <v>0.1</v>
      </c>
      <c r="P14" s="64">
        <v>0.11</v>
      </c>
      <c r="Q14" s="64">
        <v>0.67</v>
      </c>
      <c r="R14" s="64">
        <v>7.0000000000000007E-2</v>
      </c>
    </row>
    <row r="15" spans="1:18" x14ac:dyDescent="0.35">
      <c r="A15" s="62" t="s">
        <v>67</v>
      </c>
      <c r="B15" s="62" t="s">
        <v>16</v>
      </c>
      <c r="C15" s="62">
        <v>2</v>
      </c>
      <c r="D15" s="62" t="s">
        <v>7</v>
      </c>
      <c r="E15" s="64">
        <v>53.991999999999997</v>
      </c>
      <c r="F15" s="64">
        <v>0.24399999999999999</v>
      </c>
      <c r="G15" s="64">
        <v>4.4960000000000004</v>
      </c>
      <c r="H15" s="64" t="s">
        <v>163</v>
      </c>
      <c r="I15" s="64">
        <v>5.9809999999999999</v>
      </c>
      <c r="J15" s="64">
        <v>12.305</v>
      </c>
      <c r="K15" s="64">
        <v>19.995000000000001</v>
      </c>
      <c r="L15" s="64">
        <v>3.1949999999999998</v>
      </c>
      <c r="M15" s="64">
        <v>100.304</v>
      </c>
      <c r="N15" s="64">
        <f t="shared" si="0"/>
        <v>78.574407627988251</v>
      </c>
      <c r="O15" s="64">
        <v>0.11</v>
      </c>
      <c r="P15" s="64">
        <v>0.11</v>
      </c>
      <c r="Q15" s="64">
        <v>0.66</v>
      </c>
      <c r="R15" s="64">
        <v>7.0000000000000007E-2</v>
      </c>
    </row>
    <row r="16" spans="1:18" x14ac:dyDescent="0.35">
      <c r="A16" s="62" t="s">
        <v>67</v>
      </c>
      <c r="B16" s="62" t="s">
        <v>16</v>
      </c>
      <c r="C16" s="62">
        <v>3</v>
      </c>
      <c r="D16" s="62" t="s">
        <v>7</v>
      </c>
      <c r="E16" s="64">
        <v>53.853000000000002</v>
      </c>
      <c r="F16" s="64">
        <v>0.27200000000000002</v>
      </c>
      <c r="G16" s="64">
        <v>4.5789999999999997</v>
      </c>
      <c r="H16" s="64" t="s">
        <v>163</v>
      </c>
      <c r="I16" s="64">
        <v>6.0410000000000004</v>
      </c>
      <c r="J16" s="64">
        <v>12.116</v>
      </c>
      <c r="K16" s="64">
        <v>19.771000000000001</v>
      </c>
      <c r="L16" s="64">
        <v>3.2360000000000002</v>
      </c>
      <c r="M16" s="64">
        <v>99.98</v>
      </c>
      <c r="N16" s="64">
        <f t="shared" si="0"/>
        <v>78.142660317708561</v>
      </c>
      <c r="O16" s="64">
        <v>0.12</v>
      </c>
      <c r="P16" s="64">
        <v>0.11</v>
      </c>
      <c r="Q16" s="64">
        <v>0.65</v>
      </c>
      <c r="R16" s="64">
        <v>7.0000000000000007E-2</v>
      </c>
    </row>
    <row r="17" spans="1:18" x14ac:dyDescent="0.35">
      <c r="A17" s="62" t="s">
        <v>67</v>
      </c>
      <c r="B17" s="62" t="s">
        <v>16</v>
      </c>
      <c r="C17" s="62">
        <v>4</v>
      </c>
      <c r="D17" s="62" t="s">
        <v>7</v>
      </c>
      <c r="E17" s="64">
        <v>53.704999999999998</v>
      </c>
      <c r="F17" s="64">
        <v>0.252</v>
      </c>
      <c r="G17" s="64">
        <v>4.6429999999999998</v>
      </c>
      <c r="H17" s="64" t="s">
        <v>163</v>
      </c>
      <c r="I17" s="64">
        <v>6.0270000000000001</v>
      </c>
      <c r="J17" s="64">
        <v>12.207000000000001</v>
      </c>
      <c r="K17" s="64">
        <v>19.661999999999999</v>
      </c>
      <c r="L17" s="64">
        <v>3.35</v>
      </c>
      <c r="M17" s="64">
        <v>99.933999999999997</v>
      </c>
      <c r="N17" s="64">
        <f t="shared" si="0"/>
        <v>78.309630130662597</v>
      </c>
      <c r="O17" s="64">
        <v>0.1</v>
      </c>
      <c r="P17" s="64">
        <v>0.14000000000000001</v>
      </c>
      <c r="Q17" s="64">
        <v>0.66</v>
      </c>
      <c r="R17" s="64">
        <v>0.04</v>
      </c>
    </row>
    <row r="18" spans="1:18" x14ac:dyDescent="0.35">
      <c r="A18" s="62" t="s">
        <v>67</v>
      </c>
      <c r="B18" s="62" t="s">
        <v>16</v>
      </c>
      <c r="C18" s="62">
        <v>5</v>
      </c>
      <c r="D18" s="62" t="s">
        <v>7</v>
      </c>
      <c r="E18" s="64">
        <v>53.75</v>
      </c>
      <c r="F18" s="64">
        <v>0.246</v>
      </c>
      <c r="G18" s="64">
        <v>4.5659999999999998</v>
      </c>
      <c r="H18" s="64" t="s">
        <v>163</v>
      </c>
      <c r="I18" s="64">
        <v>6.0030000000000001</v>
      </c>
      <c r="J18" s="64">
        <v>12.141999999999999</v>
      </c>
      <c r="K18" s="64">
        <v>19.683</v>
      </c>
      <c r="L18" s="64">
        <v>3.302</v>
      </c>
      <c r="M18" s="64">
        <v>99.802999999999997</v>
      </c>
      <c r="N18" s="64">
        <f t="shared" si="0"/>
        <v>78.286707557727098</v>
      </c>
      <c r="O18" s="64">
        <v>0.12</v>
      </c>
      <c r="P18" s="64">
        <v>0.11</v>
      </c>
      <c r="Q18" s="64">
        <v>0.65</v>
      </c>
      <c r="R18" s="64">
        <v>7.0000000000000007E-2</v>
      </c>
    </row>
    <row r="19" spans="1:18" x14ac:dyDescent="0.35">
      <c r="A19" s="62" t="s">
        <v>67</v>
      </c>
      <c r="B19" s="62" t="s">
        <v>16</v>
      </c>
      <c r="C19" s="62">
        <v>6</v>
      </c>
      <c r="D19" s="62" t="s">
        <v>7</v>
      </c>
      <c r="E19" s="64">
        <v>54.094999999999999</v>
      </c>
      <c r="F19" s="64">
        <v>0.23400000000000001</v>
      </c>
      <c r="G19" s="64">
        <v>4.2210000000000001</v>
      </c>
      <c r="H19" s="64" t="s">
        <v>163</v>
      </c>
      <c r="I19" s="64">
        <v>5.9279999999999999</v>
      </c>
      <c r="J19" s="64">
        <v>12.574999999999999</v>
      </c>
      <c r="K19" s="64">
        <v>20.224</v>
      </c>
      <c r="L19" s="64">
        <v>3.1150000000000002</v>
      </c>
      <c r="M19" s="64">
        <v>100.527</v>
      </c>
      <c r="N19" s="64">
        <f t="shared" si="0"/>
        <v>79.08515274684386</v>
      </c>
      <c r="O19" s="64">
        <v>0.08</v>
      </c>
      <c r="P19" s="64">
        <v>0.14000000000000001</v>
      </c>
      <c r="Q19" s="64">
        <v>0.68</v>
      </c>
      <c r="R19" s="64">
        <v>0.04</v>
      </c>
    </row>
    <row r="20" spans="1:18" x14ac:dyDescent="0.35">
      <c r="A20" s="62" t="s">
        <v>67</v>
      </c>
      <c r="B20" s="62" t="s">
        <v>16</v>
      </c>
      <c r="C20" s="62">
        <v>7</v>
      </c>
      <c r="D20" s="62" t="s">
        <v>7</v>
      </c>
      <c r="E20" s="64">
        <v>53.677</v>
      </c>
      <c r="F20" s="64">
        <v>0.25600000000000001</v>
      </c>
      <c r="G20" s="64">
        <v>4.2880000000000003</v>
      </c>
      <c r="H20" s="64" t="s">
        <v>163</v>
      </c>
      <c r="I20" s="64">
        <v>6.101</v>
      </c>
      <c r="J20" s="64">
        <v>12.321999999999999</v>
      </c>
      <c r="K20" s="64">
        <v>19.940999999999999</v>
      </c>
      <c r="L20" s="64">
        <v>3.2</v>
      </c>
      <c r="M20" s="64">
        <v>99.87</v>
      </c>
      <c r="N20" s="64">
        <f t="shared" si="0"/>
        <v>78.261580202286268</v>
      </c>
      <c r="O20" s="64">
        <v>0.08</v>
      </c>
      <c r="P20" s="64">
        <v>0.15</v>
      </c>
      <c r="Q20" s="64">
        <v>0.67</v>
      </c>
      <c r="R20" s="64">
        <v>0.04</v>
      </c>
    </row>
    <row r="21" spans="1:18" x14ac:dyDescent="0.35">
      <c r="A21" s="62" t="s">
        <v>67</v>
      </c>
      <c r="B21" s="62" t="s">
        <v>16</v>
      </c>
      <c r="C21" s="62">
        <v>8</v>
      </c>
      <c r="D21" s="62" t="s">
        <v>7</v>
      </c>
      <c r="E21" s="64">
        <v>53.844000000000001</v>
      </c>
      <c r="F21" s="64">
        <v>0.27</v>
      </c>
      <c r="G21" s="64">
        <v>4.6509999999999998</v>
      </c>
      <c r="H21" s="64" t="s">
        <v>163</v>
      </c>
      <c r="I21" s="64">
        <v>6.6740000000000004</v>
      </c>
      <c r="J21" s="64">
        <v>12.005000000000001</v>
      </c>
      <c r="K21" s="64">
        <v>19.538</v>
      </c>
      <c r="L21" s="64">
        <v>3.532</v>
      </c>
      <c r="M21" s="64">
        <v>100.63</v>
      </c>
      <c r="N21" s="64">
        <f t="shared" si="0"/>
        <v>76.226648928195189</v>
      </c>
      <c r="O21" s="64">
        <v>0.08</v>
      </c>
      <c r="P21" s="64">
        <v>0.17</v>
      </c>
      <c r="Q21" s="64">
        <v>0.64</v>
      </c>
      <c r="R21" s="64">
        <v>0.03</v>
      </c>
    </row>
    <row r="22" spans="1:18" x14ac:dyDescent="0.35">
      <c r="A22" s="62" t="s">
        <v>67</v>
      </c>
      <c r="B22" s="62" t="s">
        <v>16</v>
      </c>
      <c r="C22" s="62">
        <v>9</v>
      </c>
      <c r="D22" s="62" t="s">
        <v>7</v>
      </c>
      <c r="E22" s="64">
        <v>54.198999999999998</v>
      </c>
      <c r="F22" s="64">
        <v>0.245</v>
      </c>
      <c r="G22" s="64">
        <v>4.4269999999999996</v>
      </c>
      <c r="H22" s="64" t="s">
        <v>163</v>
      </c>
      <c r="I22" s="64">
        <v>6.3739999999999997</v>
      </c>
      <c r="J22" s="64">
        <v>12.592000000000001</v>
      </c>
      <c r="K22" s="64">
        <v>19.957000000000001</v>
      </c>
      <c r="L22" s="64">
        <v>3.2759999999999998</v>
      </c>
      <c r="M22" s="64">
        <v>101.18</v>
      </c>
      <c r="N22" s="64">
        <f t="shared" si="0"/>
        <v>77.883264303482974</v>
      </c>
      <c r="O22" s="64">
        <v>7.0000000000000007E-2</v>
      </c>
      <c r="P22" s="64">
        <v>0.16</v>
      </c>
      <c r="Q22" s="64">
        <v>0.67</v>
      </c>
      <c r="R22" s="64">
        <v>0.03</v>
      </c>
    </row>
    <row r="23" spans="1:18" x14ac:dyDescent="0.35">
      <c r="A23" s="62" t="s">
        <v>67</v>
      </c>
      <c r="B23" s="62" t="s">
        <v>16</v>
      </c>
      <c r="C23" s="62">
        <v>10</v>
      </c>
      <c r="D23" s="62" t="s">
        <v>7</v>
      </c>
      <c r="E23" s="64">
        <v>54.319000000000003</v>
      </c>
      <c r="F23" s="64">
        <v>0.23400000000000001</v>
      </c>
      <c r="G23" s="64">
        <v>4.3630000000000004</v>
      </c>
      <c r="H23" s="64" t="s">
        <v>163</v>
      </c>
      <c r="I23" s="64">
        <v>6.18</v>
      </c>
      <c r="J23" s="64">
        <v>12.638999999999999</v>
      </c>
      <c r="K23" s="64">
        <v>20.41</v>
      </c>
      <c r="L23" s="64">
        <v>3.1309999999999998</v>
      </c>
      <c r="M23" s="64">
        <v>101.33799999999999</v>
      </c>
      <c r="N23" s="64">
        <f t="shared" si="0"/>
        <v>78.47408737540583</v>
      </c>
      <c r="O23" s="64">
        <v>0.06</v>
      </c>
      <c r="P23" s="64">
        <v>0.16</v>
      </c>
      <c r="Q23" s="64">
        <v>0.67</v>
      </c>
      <c r="R23" s="64">
        <v>0.02</v>
      </c>
    </row>
    <row r="24" spans="1:18" x14ac:dyDescent="0.35">
      <c r="A24" s="62" t="s">
        <v>67</v>
      </c>
      <c r="B24" s="62" t="s">
        <v>16</v>
      </c>
      <c r="C24" s="62">
        <v>15</v>
      </c>
      <c r="D24" s="62" t="s">
        <v>7</v>
      </c>
      <c r="E24" s="64">
        <v>54.398000000000003</v>
      </c>
      <c r="F24" s="64">
        <v>0.26200000000000001</v>
      </c>
      <c r="G24" s="64">
        <v>4.4020000000000001</v>
      </c>
      <c r="H24" s="64" t="s">
        <v>163</v>
      </c>
      <c r="I24" s="64">
        <v>5.9880000000000004</v>
      </c>
      <c r="J24" s="64">
        <v>12.455</v>
      </c>
      <c r="K24" s="64">
        <v>20.138999999999999</v>
      </c>
      <c r="L24" s="64">
        <v>3.0609999999999999</v>
      </c>
      <c r="M24" s="64">
        <v>99.87</v>
      </c>
      <c r="N24" s="64">
        <f t="shared" si="0"/>
        <v>78.758120477691719</v>
      </c>
      <c r="O24" s="64">
        <v>0.11</v>
      </c>
      <c r="P24" s="64">
        <v>0.1</v>
      </c>
      <c r="Q24" s="64">
        <v>0.66</v>
      </c>
      <c r="R24" s="64">
        <v>0.08</v>
      </c>
    </row>
    <row r="25" spans="1:18" x14ac:dyDescent="0.35">
      <c r="A25" s="62" t="s">
        <v>67</v>
      </c>
      <c r="B25" s="62" t="s">
        <v>16</v>
      </c>
      <c r="C25" s="62">
        <v>16</v>
      </c>
      <c r="D25" s="62" t="s">
        <v>7</v>
      </c>
      <c r="E25" s="64">
        <v>54.606999999999999</v>
      </c>
      <c r="F25" s="64">
        <v>0.25900000000000001</v>
      </c>
      <c r="G25" s="64">
        <v>4.3230000000000004</v>
      </c>
      <c r="H25" s="64" t="s">
        <v>163</v>
      </c>
      <c r="I25" s="64">
        <v>6.0940000000000003</v>
      </c>
      <c r="J25" s="64">
        <v>12.739000000000001</v>
      </c>
      <c r="K25" s="64">
        <v>20.198</v>
      </c>
      <c r="L25" s="64">
        <v>3.1859999999999999</v>
      </c>
      <c r="M25" s="64">
        <v>100.63</v>
      </c>
      <c r="N25" s="64">
        <f t="shared" si="0"/>
        <v>78.841628561979348</v>
      </c>
      <c r="O25" s="64">
        <v>0.08</v>
      </c>
      <c r="P25" s="64">
        <v>0.14000000000000001</v>
      </c>
      <c r="Q25" s="64">
        <v>0.68</v>
      </c>
      <c r="R25" s="64">
        <v>0.04</v>
      </c>
    </row>
    <row r="26" spans="1:18" x14ac:dyDescent="0.35">
      <c r="A26" s="62" t="s">
        <v>67</v>
      </c>
      <c r="B26" s="62" t="s">
        <v>16</v>
      </c>
      <c r="C26" s="62">
        <v>17</v>
      </c>
      <c r="D26" s="62" t="s">
        <v>7</v>
      </c>
      <c r="E26" s="64">
        <v>54.545000000000002</v>
      </c>
      <c r="F26" s="64">
        <v>0.27300000000000002</v>
      </c>
      <c r="G26" s="64">
        <v>4.32</v>
      </c>
      <c r="H26" s="64" t="s">
        <v>163</v>
      </c>
      <c r="I26" s="64">
        <v>6.1340000000000003</v>
      </c>
      <c r="J26" s="64">
        <v>12.548999999999999</v>
      </c>
      <c r="K26" s="64">
        <v>20.164000000000001</v>
      </c>
      <c r="L26" s="64">
        <v>3.181</v>
      </c>
      <c r="M26" s="64">
        <v>101.18</v>
      </c>
      <c r="N26" s="64">
        <f t="shared" si="0"/>
        <v>78.479575421477307</v>
      </c>
      <c r="O26" s="64">
        <v>0.1</v>
      </c>
      <c r="P26" s="64">
        <v>0.12</v>
      </c>
      <c r="Q26" s="64">
        <v>0.67</v>
      </c>
      <c r="R26" s="64">
        <v>0.06</v>
      </c>
    </row>
    <row r="27" spans="1:18" x14ac:dyDescent="0.35">
      <c r="A27" s="62" t="s">
        <v>67</v>
      </c>
      <c r="B27" s="62" t="s">
        <v>16</v>
      </c>
      <c r="C27" s="62">
        <v>18</v>
      </c>
      <c r="D27" s="62" t="s">
        <v>7</v>
      </c>
      <c r="E27" s="64">
        <v>54.244</v>
      </c>
      <c r="F27" s="64">
        <v>0.26400000000000001</v>
      </c>
      <c r="G27" s="64">
        <v>4.3970000000000002</v>
      </c>
      <c r="H27" s="64" t="s">
        <v>163</v>
      </c>
      <c r="I27" s="64">
        <v>6.2060000000000004</v>
      </c>
      <c r="J27" s="64">
        <v>12.589</v>
      </c>
      <c r="K27" s="64">
        <v>19.954000000000001</v>
      </c>
      <c r="L27" s="64">
        <v>3.129</v>
      </c>
      <c r="M27" s="64">
        <v>101.33799999999999</v>
      </c>
      <c r="N27" s="64">
        <f t="shared" si="0"/>
        <v>78.335889779071167</v>
      </c>
      <c r="O27" s="64">
        <v>0.09</v>
      </c>
      <c r="P27" s="64">
        <v>0.13</v>
      </c>
      <c r="Q27" s="64">
        <v>0.66</v>
      </c>
      <c r="R27" s="64">
        <v>0.06</v>
      </c>
    </row>
    <row r="28" spans="1:18" x14ac:dyDescent="0.35">
      <c r="A28" s="62" t="s">
        <v>67</v>
      </c>
      <c r="B28" s="62" t="s">
        <v>16</v>
      </c>
      <c r="C28" s="62">
        <v>19</v>
      </c>
      <c r="D28" s="62" t="s">
        <v>7</v>
      </c>
      <c r="E28" s="64">
        <v>54.133000000000003</v>
      </c>
      <c r="F28" s="64">
        <v>0.26100000000000001</v>
      </c>
      <c r="G28" s="64">
        <v>4.3639999999999999</v>
      </c>
      <c r="H28" s="64" t="s">
        <v>163</v>
      </c>
      <c r="I28" s="64">
        <v>5.9850000000000003</v>
      </c>
      <c r="J28" s="64">
        <v>12.363</v>
      </c>
      <c r="K28" s="64">
        <v>20.018000000000001</v>
      </c>
      <c r="L28" s="64">
        <v>3.1709999999999998</v>
      </c>
      <c r="M28" s="64">
        <v>99.87</v>
      </c>
      <c r="N28" s="64">
        <f t="shared" si="0"/>
        <v>78.642240121417714</v>
      </c>
      <c r="O28" s="64">
        <v>0.11</v>
      </c>
      <c r="P28" s="64">
        <v>0.11</v>
      </c>
      <c r="Q28" s="64">
        <v>0.66</v>
      </c>
      <c r="R28" s="64">
        <v>7.0000000000000007E-2</v>
      </c>
    </row>
    <row r="29" spans="1:18" x14ac:dyDescent="0.35">
      <c r="A29" s="62" t="s">
        <v>67</v>
      </c>
      <c r="B29" s="62" t="s">
        <v>16</v>
      </c>
      <c r="C29" s="62">
        <v>20</v>
      </c>
      <c r="D29" s="62" t="s">
        <v>7</v>
      </c>
      <c r="E29" s="64">
        <v>53.622</v>
      </c>
      <c r="F29" s="64">
        <v>0.24099999999999999</v>
      </c>
      <c r="G29" s="64">
        <v>4.4180000000000001</v>
      </c>
      <c r="H29" s="64" t="s">
        <v>163</v>
      </c>
      <c r="I29" s="64">
        <v>6.0380000000000003</v>
      </c>
      <c r="J29" s="64">
        <v>12.302</v>
      </c>
      <c r="K29" s="64">
        <v>19.774000000000001</v>
      </c>
      <c r="L29" s="64">
        <v>3.1320000000000001</v>
      </c>
      <c r="M29" s="64">
        <v>100.63</v>
      </c>
      <c r="N29" s="64">
        <f t="shared" si="0"/>
        <v>78.410166222384575</v>
      </c>
      <c r="O29" s="64">
        <v>0.11</v>
      </c>
      <c r="P29" s="64">
        <v>0.11</v>
      </c>
      <c r="Q29" s="64">
        <v>0.66</v>
      </c>
      <c r="R29" s="64">
        <v>7.0000000000000007E-2</v>
      </c>
    </row>
    <row r="30" spans="1:18" x14ac:dyDescent="0.35">
      <c r="A30" s="62" t="s">
        <v>67</v>
      </c>
      <c r="B30" s="62" t="s">
        <v>16</v>
      </c>
      <c r="C30" s="62">
        <v>21</v>
      </c>
      <c r="D30" s="62" t="s">
        <v>7</v>
      </c>
      <c r="E30" s="64">
        <v>54.070999999999998</v>
      </c>
      <c r="F30" s="64">
        <v>0.27800000000000002</v>
      </c>
      <c r="G30" s="64">
        <v>4.4160000000000004</v>
      </c>
      <c r="H30" s="64" t="s">
        <v>163</v>
      </c>
      <c r="I30" s="64">
        <v>6.0890000000000004</v>
      </c>
      <c r="J30" s="64">
        <v>12.465999999999999</v>
      </c>
      <c r="K30" s="64">
        <v>19.989000000000001</v>
      </c>
      <c r="L30" s="64">
        <v>3.1509999999999998</v>
      </c>
      <c r="M30" s="64">
        <v>101.18</v>
      </c>
      <c r="N30" s="64">
        <f t="shared" si="0"/>
        <v>78.491853955321062</v>
      </c>
      <c r="O30" s="64">
        <v>0.09</v>
      </c>
      <c r="P30" s="64">
        <v>0.13</v>
      </c>
      <c r="Q30" s="64">
        <v>0.67</v>
      </c>
      <c r="R30" s="64">
        <v>0.05</v>
      </c>
    </row>
    <row r="31" spans="1:18" x14ac:dyDescent="0.35">
      <c r="A31" s="62" t="s">
        <v>67</v>
      </c>
      <c r="B31" s="62" t="s">
        <v>16</v>
      </c>
      <c r="C31" s="62">
        <v>22</v>
      </c>
      <c r="D31" s="62" t="s">
        <v>7</v>
      </c>
      <c r="E31" s="64">
        <v>54.100999999999999</v>
      </c>
      <c r="F31" s="64">
        <v>0.26300000000000001</v>
      </c>
      <c r="G31" s="64">
        <v>4.4550000000000001</v>
      </c>
      <c r="H31" s="64" t="s">
        <v>163</v>
      </c>
      <c r="I31" s="64">
        <v>6.2220000000000004</v>
      </c>
      <c r="J31" s="64">
        <v>12.525</v>
      </c>
      <c r="K31" s="64">
        <v>19.960999999999999</v>
      </c>
      <c r="L31" s="64">
        <v>3.1150000000000002</v>
      </c>
      <c r="M31" s="64">
        <v>101.33799999999999</v>
      </c>
      <c r="N31" s="64">
        <f t="shared" si="0"/>
        <v>78.205413763624193</v>
      </c>
      <c r="O31" s="64">
        <v>0.09</v>
      </c>
      <c r="P31" s="64">
        <v>0.13</v>
      </c>
      <c r="Q31" s="64">
        <v>0.66</v>
      </c>
      <c r="R31" s="64">
        <v>0.06</v>
      </c>
    </row>
    <row r="32" spans="1:18" x14ac:dyDescent="0.35">
      <c r="A32" s="62" t="s">
        <v>67</v>
      </c>
      <c r="B32" s="62" t="s">
        <v>16</v>
      </c>
      <c r="C32" s="62">
        <v>23</v>
      </c>
      <c r="D32" s="62" t="s">
        <v>7</v>
      </c>
      <c r="E32" s="64">
        <v>53.762</v>
      </c>
      <c r="F32" s="64">
        <v>0.28699999999999998</v>
      </c>
      <c r="G32" s="64">
        <v>4.3310000000000004</v>
      </c>
      <c r="H32" s="64" t="s">
        <v>163</v>
      </c>
      <c r="I32" s="64">
        <v>5.9020000000000001</v>
      </c>
      <c r="J32" s="64">
        <v>12.438000000000001</v>
      </c>
      <c r="K32" s="64">
        <v>19.934000000000001</v>
      </c>
      <c r="L32" s="64">
        <v>3.2349999999999999</v>
      </c>
      <c r="M32" s="64">
        <v>99.87</v>
      </c>
      <c r="N32" s="64">
        <f t="shared" si="0"/>
        <v>78.976459672697459</v>
      </c>
      <c r="O32" s="64">
        <v>0.09</v>
      </c>
      <c r="P32" s="64">
        <v>0.14000000000000001</v>
      </c>
      <c r="Q32" s="64">
        <v>0.67</v>
      </c>
      <c r="R32" s="64">
        <v>0.04</v>
      </c>
    </row>
    <row r="33" spans="1:18" x14ac:dyDescent="0.35">
      <c r="A33" s="62" t="s">
        <v>67</v>
      </c>
      <c r="B33" s="62" t="s">
        <v>16</v>
      </c>
      <c r="C33" s="62">
        <v>24</v>
      </c>
      <c r="D33" s="62" t="s">
        <v>7</v>
      </c>
      <c r="E33" s="64">
        <v>54.097000000000001</v>
      </c>
      <c r="F33" s="64">
        <v>0.255</v>
      </c>
      <c r="G33" s="64">
        <v>4.3789999999999996</v>
      </c>
      <c r="H33" s="64" t="s">
        <v>163</v>
      </c>
      <c r="I33" s="64">
        <v>6.0439999999999996</v>
      </c>
      <c r="J33" s="64">
        <v>12.436999999999999</v>
      </c>
      <c r="K33" s="64">
        <v>19.931999999999999</v>
      </c>
      <c r="L33" s="64">
        <v>3.1709999999999998</v>
      </c>
      <c r="M33" s="64">
        <v>100.63</v>
      </c>
      <c r="N33" s="64">
        <f t="shared" si="0"/>
        <v>78.577638943281784</v>
      </c>
      <c r="O33" s="64">
        <v>0.11</v>
      </c>
      <c r="P33" s="64">
        <v>0.11</v>
      </c>
      <c r="Q33" s="64">
        <v>0.66</v>
      </c>
      <c r="R33" s="64">
        <v>7.0000000000000007E-2</v>
      </c>
    </row>
    <row r="34" spans="1:18" x14ac:dyDescent="0.35">
      <c r="A34" s="62" t="s">
        <v>67</v>
      </c>
      <c r="B34" s="62" t="s">
        <v>16</v>
      </c>
      <c r="C34" s="62">
        <v>25</v>
      </c>
      <c r="D34" s="62" t="s">
        <v>7</v>
      </c>
      <c r="E34" s="64">
        <v>53.036999999999999</v>
      </c>
      <c r="F34" s="64">
        <v>0.28199999999999997</v>
      </c>
      <c r="G34" s="64">
        <v>4.1360000000000001</v>
      </c>
      <c r="H34" s="64" t="s">
        <v>163</v>
      </c>
      <c r="I34" s="64">
        <v>6.21</v>
      </c>
      <c r="J34" s="64">
        <v>12.794</v>
      </c>
      <c r="K34" s="64">
        <v>19.189</v>
      </c>
      <c r="L34" s="64">
        <v>2.948</v>
      </c>
      <c r="M34" s="64">
        <v>101.18</v>
      </c>
      <c r="N34" s="64">
        <f t="shared" si="0"/>
        <v>78.597925347049824</v>
      </c>
      <c r="O34" s="64">
        <v>0.08</v>
      </c>
      <c r="P34" s="64">
        <v>0.13</v>
      </c>
      <c r="Q34" s="64">
        <v>0.67</v>
      </c>
      <c r="R34" s="64">
        <v>0.06</v>
      </c>
    </row>
    <row r="35" spans="1:18" x14ac:dyDescent="0.35">
      <c r="A35" s="62" t="s">
        <v>67</v>
      </c>
      <c r="B35" s="62" t="s">
        <v>16</v>
      </c>
      <c r="C35" s="62">
        <v>26</v>
      </c>
      <c r="D35" s="62" t="s">
        <v>7</v>
      </c>
      <c r="E35" s="64">
        <v>54.468000000000004</v>
      </c>
      <c r="F35" s="64">
        <v>0.27400000000000002</v>
      </c>
      <c r="G35" s="64">
        <v>4.1970000000000001</v>
      </c>
      <c r="H35" s="64" t="s">
        <v>163</v>
      </c>
      <c r="I35" s="64">
        <v>5.8789999999999996</v>
      </c>
      <c r="J35" s="64">
        <v>12.808</v>
      </c>
      <c r="K35" s="64">
        <v>20.41</v>
      </c>
      <c r="L35" s="64">
        <v>3.0409999999999999</v>
      </c>
      <c r="M35" s="64">
        <v>101.33799999999999</v>
      </c>
      <c r="N35" s="64">
        <f t="shared" si="0"/>
        <v>79.522696116614995</v>
      </c>
      <c r="O35" s="64">
        <v>0.1</v>
      </c>
      <c r="P35" s="64">
        <v>0.11</v>
      </c>
      <c r="Q35" s="64">
        <v>0.67</v>
      </c>
      <c r="R35" s="64">
        <v>7.0000000000000007E-2</v>
      </c>
    </row>
    <row r="36" spans="1:18" x14ac:dyDescent="0.35">
      <c r="A36" s="62" t="s">
        <v>67</v>
      </c>
      <c r="B36" s="62" t="s">
        <v>16</v>
      </c>
      <c r="C36" s="62">
        <v>34</v>
      </c>
      <c r="D36" s="62" t="s">
        <v>7</v>
      </c>
      <c r="E36" s="64">
        <v>54.381999999999998</v>
      </c>
      <c r="F36" s="64">
        <v>0.27</v>
      </c>
      <c r="G36" s="64">
        <v>4.327</v>
      </c>
      <c r="H36" s="64" t="s">
        <v>163</v>
      </c>
      <c r="I36" s="64">
        <v>6.1790000000000003</v>
      </c>
      <c r="J36" s="64">
        <v>12.35</v>
      </c>
      <c r="K36" s="64">
        <v>20.09</v>
      </c>
      <c r="L36" s="64">
        <v>3.1</v>
      </c>
      <c r="M36" s="64">
        <v>100.759</v>
      </c>
      <c r="N36" s="64">
        <f t="shared" si="0"/>
        <v>78.083545402466271</v>
      </c>
      <c r="O36" s="64">
        <v>0.1</v>
      </c>
      <c r="P36" s="64">
        <v>0.12</v>
      </c>
      <c r="Q36" s="64">
        <v>0.66</v>
      </c>
      <c r="R36" s="64">
        <v>7.0000000000000007E-2</v>
      </c>
    </row>
    <row r="37" spans="1:18" x14ac:dyDescent="0.35">
      <c r="A37" s="62" t="s">
        <v>67</v>
      </c>
      <c r="B37" s="62" t="s">
        <v>16</v>
      </c>
      <c r="C37" s="62">
        <v>55</v>
      </c>
      <c r="D37" s="62" t="s">
        <v>7</v>
      </c>
      <c r="E37" s="64">
        <v>54.256</v>
      </c>
      <c r="F37" s="64">
        <v>0.27</v>
      </c>
      <c r="G37" s="64">
        <v>4.3460000000000001</v>
      </c>
      <c r="H37" s="64" t="s">
        <v>163</v>
      </c>
      <c r="I37" s="64">
        <v>6.0650000000000004</v>
      </c>
      <c r="J37" s="64">
        <v>12.598000000000001</v>
      </c>
      <c r="K37" s="64">
        <v>20.12</v>
      </c>
      <c r="L37" s="64">
        <v>3.117</v>
      </c>
      <c r="M37" s="64">
        <v>100.886</v>
      </c>
      <c r="N37" s="64">
        <f t="shared" si="0"/>
        <v>78.73533986977364</v>
      </c>
      <c r="O37" s="64">
        <v>0.08</v>
      </c>
      <c r="P37" s="64">
        <v>0.14000000000000001</v>
      </c>
      <c r="Q37" s="64">
        <v>0.67</v>
      </c>
      <c r="R37" s="64">
        <v>0.04</v>
      </c>
    </row>
    <row r="38" spans="1:18" x14ac:dyDescent="0.35">
      <c r="A38" s="62" t="s">
        <v>67</v>
      </c>
      <c r="B38" s="62" t="s">
        <v>16</v>
      </c>
      <c r="C38" s="62">
        <v>56</v>
      </c>
      <c r="D38" s="62" t="s">
        <v>7</v>
      </c>
      <c r="E38" s="64">
        <v>54.148000000000003</v>
      </c>
      <c r="F38" s="64">
        <v>0.27800000000000002</v>
      </c>
      <c r="G38" s="64">
        <v>4.1859999999999999</v>
      </c>
      <c r="H38" s="64" t="s">
        <v>163</v>
      </c>
      <c r="I38" s="64">
        <v>6.0010000000000003</v>
      </c>
      <c r="J38" s="64">
        <v>12.49</v>
      </c>
      <c r="K38" s="64">
        <v>19.989999999999998</v>
      </c>
      <c r="L38" s="64">
        <v>3.1269999999999998</v>
      </c>
      <c r="M38" s="64">
        <v>100.30500000000001</v>
      </c>
      <c r="N38" s="64">
        <f t="shared" si="0"/>
        <v>78.768784043413362</v>
      </c>
      <c r="O38" s="64">
        <v>0.1</v>
      </c>
      <c r="P38" s="64">
        <v>0.12</v>
      </c>
      <c r="Q38" s="64">
        <v>0.67</v>
      </c>
      <c r="R38" s="64">
        <v>0.06</v>
      </c>
    </row>
    <row r="39" spans="1:18" x14ac:dyDescent="0.35">
      <c r="A39" s="62" t="s">
        <v>67</v>
      </c>
      <c r="B39" s="62" t="s">
        <v>16</v>
      </c>
      <c r="C39" s="62">
        <v>57</v>
      </c>
      <c r="D39" s="62" t="s">
        <v>7</v>
      </c>
      <c r="E39" s="64">
        <v>54.094000000000001</v>
      </c>
      <c r="F39" s="64">
        <v>0.27500000000000002</v>
      </c>
      <c r="G39" s="64">
        <v>4.1900000000000004</v>
      </c>
      <c r="H39" s="64" t="s">
        <v>163</v>
      </c>
      <c r="I39" s="64">
        <v>6.0289999999999999</v>
      </c>
      <c r="J39" s="64">
        <v>12.441000000000001</v>
      </c>
      <c r="K39" s="64">
        <v>20.114999999999998</v>
      </c>
      <c r="L39" s="64">
        <v>3.1720000000000002</v>
      </c>
      <c r="M39" s="64">
        <v>100.40300000000001</v>
      </c>
      <c r="N39" s="64">
        <f t="shared" si="0"/>
        <v>78.624842617694767</v>
      </c>
      <c r="O39" s="64">
        <v>0.1</v>
      </c>
      <c r="P39" s="64">
        <v>0.12</v>
      </c>
      <c r="Q39" s="64">
        <v>0.67</v>
      </c>
      <c r="R39" s="64">
        <v>0.06</v>
      </c>
    </row>
    <row r="40" spans="1:18" x14ac:dyDescent="0.35">
      <c r="A40" s="62" t="s">
        <v>67</v>
      </c>
      <c r="B40" s="62" t="s">
        <v>16</v>
      </c>
      <c r="C40" s="62">
        <v>58</v>
      </c>
      <c r="D40" s="62" t="s">
        <v>7</v>
      </c>
      <c r="E40" s="64">
        <v>54.518000000000001</v>
      </c>
      <c r="F40" s="64">
        <v>0.27800000000000002</v>
      </c>
      <c r="G40" s="64">
        <v>4.2240000000000002</v>
      </c>
      <c r="H40" s="64" t="s">
        <v>163</v>
      </c>
      <c r="I40" s="64">
        <v>5.9889999999999999</v>
      </c>
      <c r="J40" s="64">
        <v>12.502000000000001</v>
      </c>
      <c r="K40" s="64">
        <v>20.135000000000002</v>
      </c>
      <c r="L40" s="64">
        <v>3.024</v>
      </c>
      <c r="M40" s="64">
        <v>100.776</v>
      </c>
      <c r="N40" s="64">
        <f t="shared" si="0"/>
        <v>78.818276649880943</v>
      </c>
      <c r="O40" s="64">
        <v>0.12</v>
      </c>
      <c r="P40" s="64">
        <v>0.09</v>
      </c>
      <c r="Q40" s="64">
        <v>0.66</v>
      </c>
      <c r="R40" s="64">
        <v>0.09</v>
      </c>
    </row>
    <row r="41" spans="1:18" x14ac:dyDescent="0.35">
      <c r="A41" s="62" t="s">
        <v>67</v>
      </c>
      <c r="B41" s="62" t="s">
        <v>16</v>
      </c>
      <c r="C41" s="62">
        <v>50</v>
      </c>
      <c r="D41" s="62" t="s">
        <v>7</v>
      </c>
      <c r="E41" s="64">
        <v>53.863999999999997</v>
      </c>
      <c r="F41" s="64">
        <v>0.251</v>
      </c>
      <c r="G41" s="64">
        <v>4.2329999999999997</v>
      </c>
      <c r="H41" s="64" t="s">
        <v>163</v>
      </c>
      <c r="I41" s="64">
        <v>6.1289999999999996</v>
      </c>
      <c r="J41" s="64">
        <v>12.893000000000001</v>
      </c>
      <c r="K41" s="64">
        <v>20.108000000000001</v>
      </c>
      <c r="L41" s="64">
        <v>3.1469999999999998</v>
      </c>
      <c r="M41" s="64">
        <v>100.749</v>
      </c>
      <c r="N41" s="64">
        <f t="shared" si="0"/>
        <v>78.946356366809439</v>
      </c>
      <c r="O41" s="64">
        <v>0.06</v>
      </c>
      <c r="P41" s="64">
        <v>0.16</v>
      </c>
      <c r="Q41" s="64">
        <v>0.69</v>
      </c>
      <c r="R41" s="64">
        <v>0.02</v>
      </c>
    </row>
    <row r="42" spans="1:18" x14ac:dyDescent="0.35">
      <c r="A42" s="62" t="s">
        <v>67</v>
      </c>
      <c r="B42" s="62" t="s">
        <v>16</v>
      </c>
      <c r="C42" s="62">
        <v>71</v>
      </c>
      <c r="D42" s="62" t="s">
        <v>7</v>
      </c>
      <c r="E42" s="64">
        <v>53.780999999999999</v>
      </c>
      <c r="F42" s="64">
        <v>0.26500000000000001</v>
      </c>
      <c r="G42" s="64">
        <v>4.5380000000000003</v>
      </c>
      <c r="H42" s="64" t="s">
        <v>163</v>
      </c>
      <c r="I42" s="64">
        <v>5.9180000000000001</v>
      </c>
      <c r="J42" s="64">
        <v>12.531000000000001</v>
      </c>
      <c r="K42" s="64">
        <v>19.864999999999998</v>
      </c>
      <c r="L42" s="64">
        <v>3.2549999999999999</v>
      </c>
      <c r="M42" s="64">
        <v>100.246</v>
      </c>
      <c r="N42" s="64">
        <f t="shared" si="0"/>
        <v>79.055085887277357</v>
      </c>
      <c r="O42" s="64">
        <v>7.0000000000000007E-2</v>
      </c>
      <c r="P42" s="64">
        <v>0.16</v>
      </c>
      <c r="Q42" s="64">
        <v>0.67</v>
      </c>
      <c r="R42" s="64">
        <v>0.02</v>
      </c>
    </row>
    <row r="43" spans="1:18" x14ac:dyDescent="0.35">
      <c r="A43" s="62" t="s">
        <v>67</v>
      </c>
      <c r="B43" s="62" t="s">
        <v>16</v>
      </c>
      <c r="C43" s="62">
        <v>72</v>
      </c>
      <c r="D43" s="62" t="s">
        <v>7</v>
      </c>
      <c r="E43" s="64">
        <v>54.097000000000001</v>
      </c>
      <c r="F43" s="64">
        <v>0.25800000000000001</v>
      </c>
      <c r="G43" s="64">
        <v>4.6079999999999997</v>
      </c>
      <c r="H43" s="64" t="s">
        <v>163</v>
      </c>
      <c r="I43" s="64">
        <v>5.8079999999999998</v>
      </c>
      <c r="J43" s="64">
        <v>12.505000000000001</v>
      </c>
      <c r="K43" s="64">
        <v>19.914999999999999</v>
      </c>
      <c r="L43" s="64">
        <v>3.2440000000000002</v>
      </c>
      <c r="M43" s="64">
        <v>100.523</v>
      </c>
      <c r="N43" s="64">
        <f t="shared" si="0"/>
        <v>79.330021618257774</v>
      </c>
      <c r="O43" s="64">
        <v>0.1</v>
      </c>
      <c r="P43" s="64">
        <v>0.13</v>
      </c>
      <c r="Q43" s="64">
        <v>0.66</v>
      </c>
      <c r="R43" s="64">
        <v>0.05</v>
      </c>
    </row>
    <row r="44" spans="1:18" x14ac:dyDescent="0.35">
      <c r="A44" s="62" t="s">
        <v>67</v>
      </c>
      <c r="B44" s="62" t="s">
        <v>16</v>
      </c>
      <c r="C44" s="62">
        <v>73</v>
      </c>
      <c r="D44" s="62" t="s">
        <v>7</v>
      </c>
      <c r="E44" s="64">
        <v>54.037999999999997</v>
      </c>
      <c r="F44" s="64">
        <v>0.25900000000000001</v>
      </c>
      <c r="G44" s="64">
        <v>4.3689999999999998</v>
      </c>
      <c r="H44" s="64" t="s">
        <v>163</v>
      </c>
      <c r="I44" s="64">
        <v>5.883</v>
      </c>
      <c r="J44" s="64">
        <v>12.207000000000001</v>
      </c>
      <c r="K44" s="64">
        <v>19.859000000000002</v>
      </c>
      <c r="L44" s="64">
        <v>3.1709999999999998</v>
      </c>
      <c r="M44" s="64">
        <v>99.881</v>
      </c>
      <c r="N44" s="64">
        <f t="shared" si="0"/>
        <v>78.717573573816296</v>
      </c>
      <c r="O44" s="64">
        <v>0.13</v>
      </c>
      <c r="P44" s="64">
        <v>0.09</v>
      </c>
      <c r="Q44" s="64">
        <v>0.65</v>
      </c>
      <c r="R44" s="64">
        <v>0.09</v>
      </c>
    </row>
    <row r="45" spans="1:18" x14ac:dyDescent="0.35">
      <c r="A45" s="62" t="s">
        <v>67</v>
      </c>
      <c r="B45" s="62" t="s">
        <v>16</v>
      </c>
      <c r="C45" s="62">
        <v>74</v>
      </c>
      <c r="D45" s="62" t="s">
        <v>7</v>
      </c>
      <c r="E45" s="64">
        <v>54.277999999999999</v>
      </c>
      <c r="F45" s="64">
        <v>0.28100000000000003</v>
      </c>
      <c r="G45" s="64">
        <v>4.2910000000000004</v>
      </c>
      <c r="H45" s="64" t="s">
        <v>163</v>
      </c>
      <c r="I45" s="64">
        <v>5.9969999999999999</v>
      </c>
      <c r="J45" s="64">
        <v>12.728999999999999</v>
      </c>
      <c r="K45" s="64">
        <v>20.077000000000002</v>
      </c>
      <c r="L45" s="64">
        <v>3.125</v>
      </c>
      <c r="M45" s="64">
        <v>100.90900000000001</v>
      </c>
      <c r="N45" s="64">
        <f t="shared" si="0"/>
        <v>79.095070091965923</v>
      </c>
      <c r="O45" s="64">
        <v>0.08</v>
      </c>
      <c r="P45" s="64">
        <v>0.14000000000000001</v>
      </c>
      <c r="Q45" s="64">
        <v>0.68</v>
      </c>
      <c r="R45" s="64">
        <v>0.04</v>
      </c>
    </row>
    <row r="46" spans="1:18" x14ac:dyDescent="0.35">
      <c r="A46" s="62" t="s">
        <v>67</v>
      </c>
      <c r="B46" s="62" t="s">
        <v>16</v>
      </c>
      <c r="C46" s="62">
        <v>78</v>
      </c>
      <c r="D46" s="62" t="s">
        <v>7</v>
      </c>
      <c r="E46" s="64">
        <v>53.985999999999997</v>
      </c>
      <c r="F46" s="64">
        <v>0.25900000000000001</v>
      </c>
      <c r="G46" s="64">
        <v>4.3250000000000002</v>
      </c>
      <c r="H46" s="64" t="s">
        <v>163</v>
      </c>
      <c r="I46" s="64">
        <v>6.0720000000000001</v>
      </c>
      <c r="J46" s="64">
        <v>12.651999999999999</v>
      </c>
      <c r="K46" s="64">
        <v>20.419</v>
      </c>
      <c r="L46" s="64">
        <v>2.93</v>
      </c>
      <c r="M46" s="64">
        <v>100.753</v>
      </c>
      <c r="N46" s="64">
        <f t="shared" si="0"/>
        <v>78.787593027822638</v>
      </c>
      <c r="O46" s="64">
        <v>0.08</v>
      </c>
      <c r="P46" s="64">
        <v>0.12</v>
      </c>
      <c r="Q46" s="64">
        <v>0.68</v>
      </c>
      <c r="R46" s="64">
        <v>0.06</v>
      </c>
    </row>
    <row r="47" spans="1:18" x14ac:dyDescent="0.35">
      <c r="A47" s="62" t="s">
        <v>9</v>
      </c>
      <c r="B47" s="62" t="s">
        <v>16</v>
      </c>
      <c r="C47" s="62">
        <v>1</v>
      </c>
      <c r="D47" s="62" t="s">
        <v>7</v>
      </c>
      <c r="E47" s="64">
        <v>53.19605</v>
      </c>
      <c r="F47" s="64">
        <v>0.29211969999999998</v>
      </c>
      <c r="G47" s="64">
        <v>4.3884460000000001</v>
      </c>
      <c r="H47" s="64" t="s">
        <v>163</v>
      </c>
      <c r="I47" s="64">
        <v>6.0376310000000002</v>
      </c>
      <c r="J47" s="64">
        <v>12.71184</v>
      </c>
      <c r="K47" s="64">
        <v>19.648489999999999</v>
      </c>
      <c r="L47" s="64">
        <v>2.944007</v>
      </c>
      <c r="M47" s="64">
        <v>99.218580000000003</v>
      </c>
      <c r="N47" s="64">
        <f t="shared" si="0"/>
        <v>78.960799815663563</v>
      </c>
      <c r="O47" s="64">
        <v>7.0000000000000007E-2</v>
      </c>
      <c r="P47" s="64">
        <v>0.14000000000000001</v>
      </c>
      <c r="Q47" s="64">
        <v>0.67</v>
      </c>
      <c r="R47" s="64">
        <v>0.04</v>
      </c>
    </row>
    <row r="48" spans="1:18" x14ac:dyDescent="0.35">
      <c r="A48" s="62" t="s">
        <v>9</v>
      </c>
      <c r="B48" s="62" t="s">
        <v>16</v>
      </c>
      <c r="C48" s="62">
        <v>2</v>
      </c>
      <c r="D48" s="62" t="s">
        <v>7</v>
      </c>
      <c r="E48" s="64">
        <v>53.487400000000001</v>
      </c>
      <c r="F48" s="64">
        <v>0.24039949999999999</v>
      </c>
      <c r="G48" s="64">
        <v>4.5087910000000004</v>
      </c>
      <c r="H48" s="64" t="s">
        <v>163</v>
      </c>
      <c r="I48" s="64">
        <v>6.0271999999999997</v>
      </c>
      <c r="J48" s="64">
        <v>12.658519999999999</v>
      </c>
      <c r="K48" s="64">
        <v>19.623480000000001</v>
      </c>
      <c r="L48" s="64">
        <v>2.9359959999999998</v>
      </c>
      <c r="M48" s="64">
        <v>99.481780000000001</v>
      </c>
      <c r="N48" s="64">
        <f t="shared" si="0"/>
        <v>78.919667537740935</v>
      </c>
      <c r="O48" s="64">
        <v>0.09</v>
      </c>
      <c r="P48" s="64">
        <v>0.12</v>
      </c>
      <c r="Q48" s="64">
        <v>0.67</v>
      </c>
      <c r="R48" s="64">
        <v>0.06</v>
      </c>
    </row>
    <row r="49" spans="1:18" x14ac:dyDescent="0.35">
      <c r="A49" s="62" t="s">
        <v>9</v>
      </c>
      <c r="B49" s="62" t="s">
        <v>16</v>
      </c>
      <c r="C49" s="62">
        <v>3</v>
      </c>
      <c r="D49" s="62" t="s">
        <v>7</v>
      </c>
      <c r="E49" s="64">
        <v>53.54045</v>
      </c>
      <c r="F49" s="64">
        <v>0.2976201</v>
      </c>
      <c r="G49" s="64">
        <v>4.460083</v>
      </c>
      <c r="H49" s="64" t="s">
        <v>163</v>
      </c>
      <c r="I49" s="64">
        <v>6.2273889999999996</v>
      </c>
      <c r="J49" s="64">
        <v>12.67109</v>
      </c>
      <c r="K49" s="64">
        <v>19.68085</v>
      </c>
      <c r="L49" s="64">
        <v>2.9734959999999999</v>
      </c>
      <c r="M49" s="64">
        <v>99.850980000000007</v>
      </c>
      <c r="N49" s="64">
        <f t="shared" si="0"/>
        <v>78.387758816468619</v>
      </c>
      <c r="O49" s="64">
        <v>0.09</v>
      </c>
      <c r="P49" s="64">
        <v>0.12</v>
      </c>
      <c r="Q49" s="64">
        <v>0.66</v>
      </c>
      <c r="R49" s="64">
        <v>7.0000000000000007E-2</v>
      </c>
    </row>
    <row r="50" spans="1:18" x14ac:dyDescent="0.35">
      <c r="A50" s="62" t="s">
        <v>9</v>
      </c>
      <c r="B50" s="62" t="s">
        <v>16</v>
      </c>
      <c r="C50" s="62">
        <v>5</v>
      </c>
      <c r="D50" s="62" t="s">
        <v>7</v>
      </c>
      <c r="E50" s="64">
        <v>53.59187</v>
      </c>
      <c r="F50" s="64">
        <v>0.21704499999999999</v>
      </c>
      <c r="G50" s="64">
        <v>4.3513270000000004</v>
      </c>
      <c r="H50" s="64" t="s">
        <v>163</v>
      </c>
      <c r="I50" s="64">
        <v>6.3024199999999997</v>
      </c>
      <c r="J50" s="64">
        <v>12.61087</v>
      </c>
      <c r="K50" s="64">
        <v>19.733920000000001</v>
      </c>
      <c r="L50" s="64">
        <v>2.952906</v>
      </c>
      <c r="M50" s="64">
        <v>99.815690000000004</v>
      </c>
      <c r="N50" s="64">
        <f t="shared" si="0"/>
        <v>78.102805919591916</v>
      </c>
      <c r="O50" s="64">
        <v>0.09</v>
      </c>
      <c r="P50" s="64">
        <v>0.12</v>
      </c>
      <c r="Q50" s="64">
        <v>0.66</v>
      </c>
      <c r="R50" s="64">
        <v>7.0000000000000007E-2</v>
      </c>
    </row>
    <row r="51" spans="1:18" x14ac:dyDescent="0.35">
      <c r="A51" s="62" t="s">
        <v>9</v>
      </c>
      <c r="B51" s="62" t="s">
        <v>16</v>
      </c>
      <c r="C51" s="62">
        <v>8</v>
      </c>
      <c r="D51" s="62" t="s">
        <v>7</v>
      </c>
      <c r="E51" s="64">
        <v>53.429209999999998</v>
      </c>
      <c r="F51" s="64">
        <v>0.24476410000000001</v>
      </c>
      <c r="G51" s="64">
        <v>4.742648</v>
      </c>
      <c r="H51" s="64" t="s">
        <v>163</v>
      </c>
      <c r="I51" s="64">
        <v>6.3244189999999998</v>
      </c>
      <c r="J51" s="64">
        <v>12.476430000000001</v>
      </c>
      <c r="K51" s="64">
        <v>19.248850000000001</v>
      </c>
      <c r="L51" s="64">
        <v>3.1910099999999999</v>
      </c>
      <c r="M51" s="64">
        <v>99.657340000000005</v>
      </c>
      <c r="N51" s="64">
        <f t="shared" si="0"/>
        <v>77.858943313459619</v>
      </c>
      <c r="O51" s="64">
        <v>0.08</v>
      </c>
      <c r="P51" s="64">
        <v>0.14000000000000001</v>
      </c>
      <c r="Q51" s="64">
        <v>0.65</v>
      </c>
      <c r="R51" s="64">
        <v>0.05</v>
      </c>
    </row>
    <row r="52" spans="1:18" x14ac:dyDescent="0.35">
      <c r="A52" s="62" t="s">
        <v>9</v>
      </c>
      <c r="B52" s="62" t="s">
        <v>16</v>
      </c>
      <c r="C52" s="62">
        <v>9</v>
      </c>
      <c r="D52" s="62" t="s">
        <v>7</v>
      </c>
      <c r="E52" s="64">
        <v>53.22166</v>
      </c>
      <c r="F52" s="64">
        <v>0.22313279999999999</v>
      </c>
      <c r="G52" s="64">
        <v>4.9883179999999996</v>
      </c>
      <c r="H52" s="64" t="s">
        <v>163</v>
      </c>
      <c r="I52" s="64">
        <v>6.1350579999999999</v>
      </c>
      <c r="J52" s="64">
        <v>12.13612</v>
      </c>
      <c r="K52" s="64">
        <v>19.160879999999999</v>
      </c>
      <c r="L52" s="64">
        <v>3.2147920000000001</v>
      </c>
      <c r="M52" s="64">
        <v>99.07996</v>
      </c>
      <c r="N52" s="64">
        <f t="shared" si="0"/>
        <v>77.906201898781404</v>
      </c>
      <c r="O52" s="64">
        <v>0.12</v>
      </c>
      <c r="P52" s="64">
        <v>0.11</v>
      </c>
      <c r="Q52" s="64">
        <v>0.63</v>
      </c>
      <c r="R52" s="64">
        <v>0.08</v>
      </c>
    </row>
    <row r="53" spans="1:18" x14ac:dyDescent="0.35">
      <c r="A53" s="62" t="s">
        <v>9</v>
      </c>
      <c r="B53" s="62" t="s">
        <v>16</v>
      </c>
      <c r="C53" s="62">
        <v>10</v>
      </c>
      <c r="D53" s="62" t="s">
        <v>7</v>
      </c>
      <c r="E53" s="64">
        <v>53.37914</v>
      </c>
      <c r="F53" s="64">
        <v>0.20950279999999999</v>
      </c>
      <c r="G53" s="64">
        <v>4.8777119999999998</v>
      </c>
      <c r="H53" s="64" t="s">
        <v>163</v>
      </c>
      <c r="I53" s="64">
        <v>6.176469</v>
      </c>
      <c r="J53" s="64">
        <v>12.45256</v>
      </c>
      <c r="K53" s="64">
        <v>19.34676</v>
      </c>
      <c r="L53" s="64">
        <v>3.2050360000000002</v>
      </c>
      <c r="M53" s="64">
        <v>99.647170000000003</v>
      </c>
      <c r="N53" s="64">
        <f t="shared" si="0"/>
        <v>78.231722944704202</v>
      </c>
      <c r="O53" s="64">
        <v>0.09</v>
      </c>
      <c r="P53" s="64">
        <v>0.14000000000000001</v>
      </c>
      <c r="Q53" s="64">
        <v>0.65</v>
      </c>
      <c r="R53" s="64">
        <v>0.05</v>
      </c>
    </row>
    <row r="54" spans="1:18" x14ac:dyDescent="0.35">
      <c r="A54" s="62" t="s">
        <v>9</v>
      </c>
      <c r="B54" s="62" t="s">
        <v>16</v>
      </c>
      <c r="C54" s="62">
        <v>11</v>
      </c>
      <c r="D54" s="62" t="s">
        <v>7</v>
      </c>
      <c r="E54" s="64">
        <v>53.070219999999999</v>
      </c>
      <c r="F54" s="64">
        <v>0.30228300000000002</v>
      </c>
      <c r="G54" s="64">
        <v>4.9928100000000004</v>
      </c>
      <c r="H54" s="64" t="s">
        <v>163</v>
      </c>
      <c r="I54" s="64">
        <v>6.3673270000000004</v>
      </c>
      <c r="J54" s="64">
        <v>12.095420000000001</v>
      </c>
      <c r="K54" s="64">
        <v>18.989170000000001</v>
      </c>
      <c r="L54" s="64">
        <v>3.2576450000000001</v>
      </c>
      <c r="M54" s="64">
        <v>99.074879999999993</v>
      </c>
      <c r="N54" s="64">
        <f t="shared" si="0"/>
        <v>77.20088384168055</v>
      </c>
      <c r="O54" s="64">
        <v>0.1</v>
      </c>
      <c r="P54" s="64">
        <v>0.13</v>
      </c>
      <c r="Q54" s="64">
        <v>0.63</v>
      </c>
      <c r="R54" s="64">
        <v>0.06</v>
      </c>
    </row>
    <row r="55" spans="1:18" x14ac:dyDescent="0.35">
      <c r="A55" s="62" t="s">
        <v>9</v>
      </c>
      <c r="B55" s="62" t="s">
        <v>16</v>
      </c>
      <c r="C55" s="62">
        <v>12</v>
      </c>
      <c r="D55" s="62" t="s">
        <v>7</v>
      </c>
      <c r="E55" s="64">
        <v>53.202649999999998</v>
      </c>
      <c r="F55" s="64">
        <v>0.29641610000000002</v>
      </c>
      <c r="G55" s="64">
        <v>5.0427479999999996</v>
      </c>
      <c r="H55" s="64" t="s">
        <v>163</v>
      </c>
      <c r="I55" s="64">
        <v>6.1254559999999998</v>
      </c>
      <c r="J55" s="64">
        <v>12.09144</v>
      </c>
      <c r="K55" s="64">
        <v>19.01079</v>
      </c>
      <c r="L55" s="64">
        <v>3.1827909999999999</v>
      </c>
      <c r="M55" s="64">
        <v>98.952290000000005</v>
      </c>
      <c r="N55" s="64">
        <f t="shared" si="0"/>
        <v>77.869654850340567</v>
      </c>
      <c r="O55" s="64">
        <v>0.12</v>
      </c>
      <c r="P55" s="64">
        <v>0.11</v>
      </c>
      <c r="Q55" s="64">
        <v>0.63</v>
      </c>
      <c r="R55" s="64">
        <v>0.08</v>
      </c>
    </row>
    <row r="56" spans="1:18" x14ac:dyDescent="0.35">
      <c r="A56" s="62" t="s">
        <v>9</v>
      </c>
      <c r="B56" s="62" t="s">
        <v>16</v>
      </c>
      <c r="C56" s="62">
        <v>14</v>
      </c>
      <c r="D56" s="62" t="s">
        <v>7</v>
      </c>
      <c r="E56" s="64">
        <v>53.178710000000002</v>
      </c>
      <c r="F56" s="64">
        <v>0.24320520000000001</v>
      </c>
      <c r="G56" s="64">
        <v>4.4495810000000002</v>
      </c>
      <c r="H56" s="64" t="s">
        <v>163</v>
      </c>
      <c r="I56" s="64">
        <v>6.0968410000000004</v>
      </c>
      <c r="J56" s="64">
        <v>12.74788</v>
      </c>
      <c r="K56" s="64">
        <v>19.68751</v>
      </c>
      <c r="L56" s="64">
        <v>2.875556</v>
      </c>
      <c r="M56" s="64">
        <v>99.27928</v>
      </c>
      <c r="N56" s="64">
        <f t="shared" si="0"/>
        <v>78.845477444608775</v>
      </c>
      <c r="O56" s="64">
        <v>7.0000000000000007E-2</v>
      </c>
      <c r="P56" s="64">
        <v>0.13</v>
      </c>
      <c r="Q56" s="64">
        <v>0.66</v>
      </c>
      <c r="R56" s="64">
        <v>0.06</v>
      </c>
    </row>
    <row r="57" spans="1:18" x14ac:dyDescent="0.35">
      <c r="A57" s="62" t="s">
        <v>9</v>
      </c>
      <c r="B57" s="62" t="s">
        <v>16</v>
      </c>
      <c r="C57" s="62">
        <v>22</v>
      </c>
      <c r="D57" s="62" t="s">
        <v>7</v>
      </c>
      <c r="E57" s="64">
        <v>53.748600000000003</v>
      </c>
      <c r="F57" s="64">
        <v>0.25130029999999998</v>
      </c>
      <c r="G57" s="64">
        <v>4.6754129999999998</v>
      </c>
      <c r="H57" s="64" t="s">
        <v>163</v>
      </c>
      <c r="I57" s="64">
        <v>5.9747339999999998</v>
      </c>
      <c r="J57" s="64">
        <v>12.531560000000001</v>
      </c>
      <c r="K57" s="64">
        <v>19.50563</v>
      </c>
      <c r="L57" s="64">
        <v>2.8913310000000001</v>
      </c>
      <c r="M57" s="64">
        <v>99.578569999999999</v>
      </c>
      <c r="N57" s="64">
        <f t="shared" si="0"/>
        <v>78.897411504625254</v>
      </c>
      <c r="O57" s="64">
        <v>0.12</v>
      </c>
      <c r="P57" s="64">
        <v>0.08</v>
      </c>
      <c r="Q57" s="64">
        <v>0.64</v>
      </c>
      <c r="R57" s="64">
        <v>0.1</v>
      </c>
    </row>
    <row r="58" spans="1:18" x14ac:dyDescent="0.35">
      <c r="A58" s="62" t="s">
        <v>9</v>
      </c>
      <c r="B58" s="62" t="s">
        <v>16</v>
      </c>
      <c r="C58" s="62">
        <v>23</v>
      </c>
      <c r="D58" s="62" t="s">
        <v>7</v>
      </c>
      <c r="E58" s="64">
        <v>53.616010000000003</v>
      </c>
      <c r="F58" s="64">
        <v>0.24140300000000001</v>
      </c>
      <c r="G58" s="64">
        <v>4.6870250000000002</v>
      </c>
      <c r="H58" s="64" t="s">
        <v>163</v>
      </c>
      <c r="I58" s="64">
        <v>6.0988860000000003</v>
      </c>
      <c r="J58" s="64">
        <v>12.79796</v>
      </c>
      <c r="K58" s="64">
        <v>19.58681</v>
      </c>
      <c r="L58" s="64">
        <v>2.9014419999999999</v>
      </c>
      <c r="M58" s="64">
        <v>99.92953</v>
      </c>
      <c r="N58" s="64">
        <f t="shared" si="0"/>
        <v>78.905218469078449</v>
      </c>
      <c r="O58" s="64">
        <v>0.1</v>
      </c>
      <c r="P58" s="64">
        <v>0.1</v>
      </c>
      <c r="Q58" s="64">
        <v>0.65</v>
      </c>
      <c r="R58" s="64">
        <v>0.09</v>
      </c>
    </row>
    <row r="59" spans="1:18" x14ac:dyDescent="0.35">
      <c r="A59" s="62" t="s">
        <v>9</v>
      </c>
      <c r="B59" s="62" t="s">
        <v>16</v>
      </c>
      <c r="C59" s="62">
        <v>18</v>
      </c>
      <c r="D59" s="62" t="s">
        <v>7</v>
      </c>
      <c r="E59" s="64">
        <v>53.412750000000003</v>
      </c>
      <c r="F59" s="64">
        <v>0.29382900000000001</v>
      </c>
      <c r="G59" s="64">
        <v>4.1795099999999996</v>
      </c>
      <c r="H59" s="64" t="s">
        <v>163</v>
      </c>
      <c r="I59" s="64">
        <v>5.8347850000000001</v>
      </c>
      <c r="J59" s="64">
        <v>13.0471</v>
      </c>
      <c r="K59" s="64">
        <v>19.76315</v>
      </c>
      <c r="L59" s="64">
        <v>2.8361149999999999</v>
      </c>
      <c r="M59" s="64">
        <v>99.367249999999999</v>
      </c>
      <c r="N59" s="64">
        <f t="shared" si="0"/>
        <v>79.943558510504161</v>
      </c>
      <c r="O59" s="64">
        <v>0.08</v>
      </c>
      <c r="P59" s="64">
        <v>0.12</v>
      </c>
      <c r="Q59" s="64">
        <v>0.68</v>
      </c>
      <c r="R59" s="64">
        <v>0.06</v>
      </c>
    </row>
    <row r="60" spans="1:18" x14ac:dyDescent="0.35">
      <c r="A60" s="62" t="s">
        <v>9</v>
      </c>
      <c r="B60" s="62" t="s">
        <v>16</v>
      </c>
      <c r="C60" s="62">
        <v>16</v>
      </c>
      <c r="D60" s="62" t="s">
        <v>7</v>
      </c>
      <c r="E60" s="64">
        <v>53.279780000000002</v>
      </c>
      <c r="F60" s="64">
        <v>0.24416499999999999</v>
      </c>
      <c r="G60" s="64">
        <v>4.3294740000000003</v>
      </c>
      <c r="H60" s="64" t="s">
        <v>163</v>
      </c>
      <c r="I60" s="64">
        <v>5.9162369999999997</v>
      </c>
      <c r="J60" s="64">
        <v>12.855740000000001</v>
      </c>
      <c r="K60" s="64">
        <v>19.925470000000001</v>
      </c>
      <c r="L60" s="64">
        <v>2.7478180000000001</v>
      </c>
      <c r="M60" s="64">
        <v>99.298680000000004</v>
      </c>
      <c r="N60" s="64">
        <f t="shared" si="0"/>
        <v>79.480431004558298</v>
      </c>
      <c r="O60" s="64">
        <v>0.09</v>
      </c>
      <c r="P60" s="64">
        <v>0.1</v>
      </c>
      <c r="Q60" s="64">
        <v>0.67</v>
      </c>
      <c r="R60" s="64">
        <v>0.08</v>
      </c>
    </row>
    <row r="61" spans="1:18" x14ac:dyDescent="0.35">
      <c r="A61" s="62" t="s">
        <v>9</v>
      </c>
      <c r="B61" s="62" t="s">
        <v>16</v>
      </c>
      <c r="C61" s="62">
        <v>19</v>
      </c>
      <c r="D61" s="62" t="s">
        <v>7</v>
      </c>
      <c r="E61" s="64">
        <v>52.929630000000003</v>
      </c>
      <c r="F61" s="64">
        <v>0.25593569999999999</v>
      </c>
      <c r="G61" s="64">
        <v>4.6805690000000002</v>
      </c>
      <c r="H61" s="64" t="s">
        <v>163</v>
      </c>
      <c r="I61" s="64">
        <v>5.8913440000000001</v>
      </c>
      <c r="J61" s="64">
        <v>12.51008</v>
      </c>
      <c r="K61" s="64">
        <v>19.245750000000001</v>
      </c>
      <c r="L61" s="64">
        <v>2.9322400000000002</v>
      </c>
      <c r="M61" s="64">
        <v>98.445539999999994</v>
      </c>
      <c r="N61" s="64">
        <f t="shared" si="0"/>
        <v>79.102130447958075</v>
      </c>
      <c r="O61" s="64">
        <v>0.1</v>
      </c>
      <c r="P61" s="64">
        <v>0.11</v>
      </c>
      <c r="Q61" s="64">
        <v>0.66</v>
      </c>
      <c r="R61" s="64">
        <v>7.0000000000000007E-2</v>
      </c>
    </row>
    <row r="62" spans="1:18" x14ac:dyDescent="0.35">
      <c r="A62" s="62" t="s">
        <v>9</v>
      </c>
      <c r="B62" s="62" t="s">
        <v>16</v>
      </c>
      <c r="C62" s="62">
        <v>20</v>
      </c>
      <c r="D62" s="62" t="s">
        <v>7</v>
      </c>
      <c r="E62" s="64">
        <v>53.003369999999997</v>
      </c>
      <c r="F62" s="64">
        <v>0.28802070000000002</v>
      </c>
      <c r="G62" s="64">
        <v>4.4513379999999998</v>
      </c>
      <c r="H62" s="64" t="s">
        <v>163</v>
      </c>
      <c r="I62" s="64">
        <v>5.7440280000000001</v>
      </c>
      <c r="J62" s="64">
        <v>12.54031</v>
      </c>
      <c r="K62" s="64">
        <v>19.532689999999999</v>
      </c>
      <c r="L62" s="64">
        <v>2.908134</v>
      </c>
      <c r="M62" s="64">
        <v>98.467889999999997</v>
      </c>
      <c r="N62" s="64">
        <f t="shared" si="0"/>
        <v>79.556940707276695</v>
      </c>
      <c r="O62" s="64">
        <v>0.09</v>
      </c>
      <c r="P62" s="64">
        <v>0.12</v>
      </c>
      <c r="Q62" s="64">
        <v>0.67</v>
      </c>
      <c r="R62" s="64">
        <v>0.06</v>
      </c>
    </row>
    <row r="63" spans="1:18" x14ac:dyDescent="0.35">
      <c r="A63" s="62" t="s">
        <v>9</v>
      </c>
      <c r="B63" s="62" t="s">
        <v>16</v>
      </c>
      <c r="C63" s="62">
        <v>25</v>
      </c>
      <c r="D63" s="62" t="s">
        <v>7</v>
      </c>
      <c r="E63" s="64">
        <v>53.448070000000001</v>
      </c>
      <c r="F63" s="64">
        <v>0.2317428</v>
      </c>
      <c r="G63" s="64">
        <v>4.4591130000000003</v>
      </c>
      <c r="H63" s="64" t="s">
        <v>163</v>
      </c>
      <c r="I63" s="64">
        <v>6.1076800000000002</v>
      </c>
      <c r="J63" s="64">
        <v>12.65794</v>
      </c>
      <c r="K63" s="64">
        <v>19.64141</v>
      </c>
      <c r="L63" s="64">
        <v>2.8579129999999999</v>
      </c>
      <c r="M63" s="64">
        <v>99.558880000000002</v>
      </c>
      <c r="N63" s="64">
        <f t="shared" si="0"/>
        <v>78.697378687927255</v>
      </c>
      <c r="O63" s="64">
        <v>0.09</v>
      </c>
      <c r="P63" s="64">
        <v>0.11</v>
      </c>
      <c r="Q63" s="64">
        <v>0.66</v>
      </c>
      <c r="R63" s="64">
        <v>0.08</v>
      </c>
    </row>
    <row r="64" spans="1:18" x14ac:dyDescent="0.35">
      <c r="A64" s="62" t="s">
        <v>133</v>
      </c>
      <c r="B64" s="62" t="s">
        <v>16</v>
      </c>
      <c r="C64" s="62">
        <v>38</v>
      </c>
      <c r="D64" s="62" t="s">
        <v>7</v>
      </c>
      <c r="E64" s="64">
        <v>53.841999999999999</v>
      </c>
      <c r="F64" s="64">
        <v>0.26700000000000002</v>
      </c>
      <c r="G64" s="64">
        <v>4.4290000000000003</v>
      </c>
      <c r="H64" s="64" t="s">
        <v>163</v>
      </c>
      <c r="I64" s="64">
        <v>5.6790000000000003</v>
      </c>
      <c r="J64" s="64">
        <v>12.009</v>
      </c>
      <c r="K64" s="64">
        <v>19.972000000000001</v>
      </c>
      <c r="L64" s="64">
        <v>2.419</v>
      </c>
      <c r="M64" s="64">
        <v>98.722999999999999</v>
      </c>
      <c r="N64" s="64">
        <f t="shared" si="0"/>
        <v>79.033124602270604</v>
      </c>
      <c r="O64" s="64">
        <v>0.17</v>
      </c>
      <c r="P64" s="64">
        <v>0</v>
      </c>
      <c r="Q64" s="64">
        <v>0.63</v>
      </c>
      <c r="R64" s="64">
        <v>0.17</v>
      </c>
    </row>
    <row r="65" spans="1:18" x14ac:dyDescent="0.35">
      <c r="A65" s="62" t="s">
        <v>133</v>
      </c>
      <c r="B65" s="62" t="s">
        <v>16</v>
      </c>
      <c r="C65" s="62">
        <v>43</v>
      </c>
      <c r="D65" s="62" t="s">
        <v>7</v>
      </c>
      <c r="E65" s="64">
        <v>54.207999999999998</v>
      </c>
      <c r="F65" s="64">
        <v>0.26500000000000001</v>
      </c>
      <c r="G65" s="64">
        <v>4.556</v>
      </c>
      <c r="H65" s="64" t="s">
        <v>163</v>
      </c>
      <c r="I65" s="64">
        <v>6.1319999999999997</v>
      </c>
      <c r="J65" s="64">
        <v>11.965</v>
      </c>
      <c r="K65" s="64">
        <v>20.175000000000001</v>
      </c>
      <c r="L65" s="64">
        <v>2.4590000000000001</v>
      </c>
      <c r="M65" s="64">
        <v>99.884</v>
      </c>
      <c r="N65" s="64">
        <f t="shared" si="0"/>
        <v>77.669458333386203</v>
      </c>
      <c r="O65" s="64">
        <v>0.17</v>
      </c>
      <c r="P65" s="64">
        <v>0</v>
      </c>
      <c r="Q65" s="64">
        <v>0.62</v>
      </c>
      <c r="R65" s="64">
        <v>0.19</v>
      </c>
    </row>
    <row r="66" spans="1:18" x14ac:dyDescent="0.35">
      <c r="A66" s="62" t="s">
        <v>133</v>
      </c>
      <c r="B66" s="62" t="s">
        <v>16</v>
      </c>
      <c r="C66" s="62">
        <v>44</v>
      </c>
      <c r="D66" s="62" t="s">
        <v>7</v>
      </c>
      <c r="E66" s="64">
        <v>54.494999999999997</v>
      </c>
      <c r="F66" s="64">
        <v>0.26100000000000001</v>
      </c>
      <c r="G66" s="64">
        <v>4.468</v>
      </c>
      <c r="H66" s="64" t="s">
        <v>163</v>
      </c>
      <c r="I66" s="64">
        <v>6.0209999999999999</v>
      </c>
      <c r="J66" s="64">
        <v>12.019</v>
      </c>
      <c r="K66" s="64">
        <v>19.943999999999999</v>
      </c>
      <c r="L66" s="64">
        <v>2.5289999999999999</v>
      </c>
      <c r="M66" s="64">
        <v>99.822999999999993</v>
      </c>
      <c r="N66" s="64">
        <f t="shared" si="0"/>
        <v>78.061902521881805</v>
      </c>
      <c r="O66" s="64">
        <v>0.17</v>
      </c>
      <c r="P66" s="64">
        <v>0.01</v>
      </c>
      <c r="Q66" s="64">
        <v>0.62</v>
      </c>
      <c r="R66" s="64">
        <v>0.17</v>
      </c>
    </row>
    <row r="67" spans="1:18" x14ac:dyDescent="0.35">
      <c r="A67" s="62" t="s">
        <v>133</v>
      </c>
      <c r="B67" s="62" t="s">
        <v>16</v>
      </c>
      <c r="C67" s="62">
        <v>45</v>
      </c>
      <c r="D67" s="62" t="s">
        <v>7</v>
      </c>
      <c r="E67" s="64">
        <v>53.938000000000002</v>
      </c>
      <c r="F67" s="64">
        <v>0.23699999999999999</v>
      </c>
      <c r="G67" s="64">
        <v>4.5060000000000002</v>
      </c>
      <c r="H67" s="64" t="s">
        <v>163</v>
      </c>
      <c r="I67" s="64">
        <v>5.85</v>
      </c>
      <c r="J67" s="64">
        <v>11.981</v>
      </c>
      <c r="K67" s="64">
        <v>20.024999999999999</v>
      </c>
      <c r="L67" s="64">
        <v>2.4870000000000001</v>
      </c>
      <c r="M67" s="64">
        <v>99.096000000000004</v>
      </c>
      <c r="N67" s="64">
        <f t="shared" ref="N67:N130" si="1">(J67/(15.9994+24.305))/((J67/(15.9994+24.305))+((I67)/(15.9994+55.845)))*100</f>
        <v>78.497919538071059</v>
      </c>
      <c r="O67" s="64">
        <v>0.18</v>
      </c>
      <c r="P67" s="64">
        <v>0</v>
      </c>
      <c r="Q67" s="64">
        <v>0.63</v>
      </c>
      <c r="R67" s="64">
        <v>0.18</v>
      </c>
    </row>
    <row r="68" spans="1:18" x14ac:dyDescent="0.35">
      <c r="A68" s="62" t="s">
        <v>133</v>
      </c>
      <c r="B68" s="62" t="s">
        <v>16</v>
      </c>
      <c r="C68" s="62">
        <v>47</v>
      </c>
      <c r="D68" s="62" t="s">
        <v>7</v>
      </c>
      <c r="E68" s="64">
        <v>53.734999999999999</v>
      </c>
      <c r="F68" s="64">
        <v>0.22600000000000001</v>
      </c>
      <c r="G68" s="64">
        <v>4.3120000000000003</v>
      </c>
      <c r="H68" s="64" t="s">
        <v>163</v>
      </c>
      <c r="I68" s="64">
        <v>5.9029999999999996</v>
      </c>
      <c r="J68" s="64">
        <v>11.914999999999999</v>
      </c>
      <c r="K68" s="64">
        <v>20.065000000000001</v>
      </c>
      <c r="L68" s="64">
        <v>2.3620000000000001</v>
      </c>
      <c r="M68" s="64">
        <v>98.614999999999995</v>
      </c>
      <c r="N68" s="64">
        <f t="shared" si="1"/>
        <v>78.251435849714966</v>
      </c>
      <c r="O68" s="64">
        <v>0.17</v>
      </c>
      <c r="P68" s="64">
        <v>0</v>
      </c>
      <c r="Q68" s="64">
        <v>0.63</v>
      </c>
      <c r="R68" s="64">
        <v>0.18</v>
      </c>
    </row>
    <row r="69" spans="1:18" x14ac:dyDescent="0.35">
      <c r="A69" s="62" t="s">
        <v>133</v>
      </c>
      <c r="B69" s="62" t="s">
        <v>16</v>
      </c>
      <c r="C69" s="62">
        <v>48</v>
      </c>
      <c r="D69" s="62" t="s">
        <v>7</v>
      </c>
      <c r="E69" s="64">
        <v>53.573999999999998</v>
      </c>
      <c r="F69" s="64">
        <v>0.26300000000000001</v>
      </c>
      <c r="G69" s="64">
        <v>4.4089999999999998</v>
      </c>
      <c r="H69" s="64" t="s">
        <v>163</v>
      </c>
      <c r="I69" s="64">
        <v>5.6710000000000003</v>
      </c>
      <c r="J69" s="64">
        <v>11.92</v>
      </c>
      <c r="K69" s="64">
        <v>19.942</v>
      </c>
      <c r="L69" s="64">
        <v>2.4860000000000002</v>
      </c>
      <c r="M69" s="64">
        <v>98.353999999999999</v>
      </c>
      <c r="N69" s="64">
        <f t="shared" si="1"/>
        <v>78.933044259053759</v>
      </c>
      <c r="O69" s="64">
        <v>0.17</v>
      </c>
      <c r="P69" s="64">
        <v>0.01</v>
      </c>
      <c r="Q69" s="64">
        <v>0.63</v>
      </c>
      <c r="R69" s="64">
        <v>0.17</v>
      </c>
    </row>
    <row r="70" spans="1:18" x14ac:dyDescent="0.35">
      <c r="A70" s="62" t="s">
        <v>133</v>
      </c>
      <c r="B70" s="62" t="s">
        <v>16</v>
      </c>
      <c r="C70" s="62">
        <v>49</v>
      </c>
      <c r="D70" s="62" t="s">
        <v>7</v>
      </c>
      <c r="E70" s="64">
        <v>53.765999999999998</v>
      </c>
      <c r="F70" s="64">
        <v>0.24099999999999999</v>
      </c>
      <c r="G70" s="64">
        <v>4.4260000000000002</v>
      </c>
      <c r="H70" s="64" t="s">
        <v>163</v>
      </c>
      <c r="I70" s="64">
        <v>5.9669999999999996</v>
      </c>
      <c r="J70" s="64">
        <v>11.882999999999999</v>
      </c>
      <c r="K70" s="64">
        <v>19.885999999999999</v>
      </c>
      <c r="L70" s="64">
        <v>2.42</v>
      </c>
      <c r="M70" s="64">
        <v>98.686999999999998</v>
      </c>
      <c r="N70" s="64">
        <f t="shared" si="1"/>
        <v>78.021273938074216</v>
      </c>
      <c r="O70" s="64">
        <v>0.17</v>
      </c>
      <c r="P70" s="64">
        <v>0</v>
      </c>
      <c r="Q70" s="64">
        <v>0.63</v>
      </c>
      <c r="R70" s="64">
        <v>0.17</v>
      </c>
    </row>
    <row r="71" spans="1:18" x14ac:dyDescent="0.35">
      <c r="A71" s="62" t="s">
        <v>133</v>
      </c>
      <c r="B71" s="62" t="s">
        <v>16</v>
      </c>
      <c r="C71" s="62">
        <v>53</v>
      </c>
      <c r="D71" s="62" t="s">
        <v>7</v>
      </c>
      <c r="E71" s="64">
        <v>53.856999999999999</v>
      </c>
      <c r="F71" s="64">
        <v>0.26500000000000001</v>
      </c>
      <c r="G71" s="64">
        <v>4.468</v>
      </c>
      <c r="H71" s="64" t="s">
        <v>163</v>
      </c>
      <c r="I71" s="64">
        <v>5.774</v>
      </c>
      <c r="J71" s="64">
        <v>11.916</v>
      </c>
      <c r="K71" s="64">
        <v>19.782</v>
      </c>
      <c r="L71" s="64">
        <v>2.4910000000000001</v>
      </c>
      <c r="M71" s="64">
        <v>98.635999999999996</v>
      </c>
      <c r="N71" s="64">
        <f t="shared" si="1"/>
        <v>78.626533996840436</v>
      </c>
      <c r="O71" s="64">
        <v>0.17</v>
      </c>
      <c r="P71" s="64">
        <v>0.01</v>
      </c>
      <c r="Q71" s="64">
        <v>0.63</v>
      </c>
      <c r="R71" s="64">
        <v>0.16</v>
      </c>
    </row>
    <row r="72" spans="1:18" x14ac:dyDescent="0.35">
      <c r="A72" s="62" t="s">
        <v>133</v>
      </c>
      <c r="B72" s="62" t="s">
        <v>16</v>
      </c>
      <c r="C72" s="62">
        <v>54</v>
      </c>
      <c r="D72" s="62" t="s">
        <v>7</v>
      </c>
      <c r="E72" s="64">
        <v>53.954000000000001</v>
      </c>
      <c r="F72" s="64">
        <v>0.26100000000000001</v>
      </c>
      <c r="G72" s="64">
        <v>4.5490000000000004</v>
      </c>
      <c r="H72" s="64" t="s">
        <v>163</v>
      </c>
      <c r="I72" s="64">
        <v>5.891</v>
      </c>
      <c r="J72" s="64">
        <v>11.986000000000001</v>
      </c>
      <c r="K72" s="64">
        <v>19.847000000000001</v>
      </c>
      <c r="L72" s="64">
        <v>2.4809999999999999</v>
      </c>
      <c r="M72" s="64">
        <v>99.11</v>
      </c>
      <c r="N72" s="64">
        <f t="shared" si="1"/>
        <v>78.386872138699587</v>
      </c>
      <c r="O72" s="64">
        <v>0.18</v>
      </c>
      <c r="P72" s="64">
        <v>0</v>
      </c>
      <c r="Q72" s="64">
        <v>0.63</v>
      </c>
      <c r="R72" s="64">
        <v>0.17</v>
      </c>
    </row>
    <row r="73" spans="1:18" x14ac:dyDescent="0.35">
      <c r="A73" s="62" t="s">
        <v>133</v>
      </c>
      <c r="B73" s="62" t="s">
        <v>16</v>
      </c>
      <c r="C73" s="62">
        <v>55</v>
      </c>
      <c r="D73" s="62" t="s">
        <v>7</v>
      </c>
      <c r="E73" s="64">
        <v>54.2</v>
      </c>
      <c r="F73" s="64">
        <v>0.25800000000000001</v>
      </c>
      <c r="G73" s="64">
        <v>4.4180000000000001</v>
      </c>
      <c r="H73" s="64" t="s">
        <v>163</v>
      </c>
      <c r="I73" s="64">
        <v>5.9560000000000004</v>
      </c>
      <c r="J73" s="64">
        <v>11.996</v>
      </c>
      <c r="K73" s="64">
        <v>20.029</v>
      </c>
      <c r="L73" s="64">
        <v>2.3889999999999998</v>
      </c>
      <c r="M73" s="64">
        <v>99.328999999999994</v>
      </c>
      <c r="N73" s="64">
        <f t="shared" si="1"/>
        <v>78.214597632068063</v>
      </c>
      <c r="O73" s="64">
        <v>0.17</v>
      </c>
      <c r="P73" s="64">
        <v>0</v>
      </c>
      <c r="Q73" s="64">
        <v>0.63</v>
      </c>
      <c r="R73" s="64">
        <v>0.17</v>
      </c>
    </row>
    <row r="74" spans="1:18" x14ac:dyDescent="0.35">
      <c r="A74" s="62" t="s">
        <v>133</v>
      </c>
      <c r="B74" s="62" t="s">
        <v>16</v>
      </c>
      <c r="C74" s="62">
        <v>56</v>
      </c>
      <c r="D74" s="62" t="s">
        <v>7</v>
      </c>
      <c r="E74" s="64">
        <v>53.575000000000003</v>
      </c>
      <c r="F74" s="64">
        <v>0.252</v>
      </c>
      <c r="G74" s="64">
        <v>4.4539999999999997</v>
      </c>
      <c r="H74" s="64" t="s">
        <v>163</v>
      </c>
      <c r="I74" s="64">
        <v>5.9530000000000003</v>
      </c>
      <c r="J74" s="64">
        <v>12.101000000000001</v>
      </c>
      <c r="K74" s="64">
        <v>20.116</v>
      </c>
      <c r="L74" s="64">
        <v>2.37</v>
      </c>
      <c r="M74" s="64">
        <v>98.921999999999997</v>
      </c>
      <c r="N74" s="64">
        <f t="shared" si="1"/>
        <v>78.371269020655532</v>
      </c>
      <c r="O74" s="64">
        <v>0.15</v>
      </c>
      <c r="P74" s="64">
        <v>0.02</v>
      </c>
      <c r="Q74" s="64">
        <v>0.64</v>
      </c>
      <c r="R74" s="64">
        <v>0.16</v>
      </c>
    </row>
    <row r="75" spans="1:18" x14ac:dyDescent="0.35">
      <c r="A75" s="62" t="s">
        <v>133</v>
      </c>
      <c r="B75" s="62" t="s">
        <v>16</v>
      </c>
      <c r="C75" s="62">
        <v>57</v>
      </c>
      <c r="D75" s="62" t="s">
        <v>7</v>
      </c>
      <c r="E75" s="64">
        <v>53.600999999999999</v>
      </c>
      <c r="F75" s="64">
        <v>0.29199999999999998</v>
      </c>
      <c r="G75" s="64">
        <v>4.3540000000000001</v>
      </c>
      <c r="H75" s="64" t="s">
        <v>163</v>
      </c>
      <c r="I75" s="64">
        <v>5.9290000000000003</v>
      </c>
      <c r="J75" s="64">
        <v>11.991</v>
      </c>
      <c r="K75" s="64">
        <v>20.34</v>
      </c>
      <c r="L75" s="64">
        <v>2.238</v>
      </c>
      <c r="M75" s="64">
        <v>98.882999999999996</v>
      </c>
      <c r="N75" s="64">
        <f t="shared" si="1"/>
        <v>78.28483138224054</v>
      </c>
      <c r="O75" s="64">
        <v>0.15</v>
      </c>
      <c r="P75" s="64">
        <v>0.01</v>
      </c>
      <c r="Q75" s="64">
        <v>0.63</v>
      </c>
      <c r="R75" s="64">
        <v>0.17</v>
      </c>
    </row>
    <row r="76" spans="1:18" x14ac:dyDescent="0.35">
      <c r="A76" s="62" t="s">
        <v>133</v>
      </c>
      <c r="B76" s="62" t="s">
        <v>16</v>
      </c>
      <c r="C76" s="62">
        <v>58</v>
      </c>
      <c r="D76" s="62" t="s">
        <v>7</v>
      </c>
      <c r="E76" s="64">
        <v>54.079000000000001</v>
      </c>
      <c r="F76" s="64">
        <v>0.24099999999999999</v>
      </c>
      <c r="G76" s="64">
        <v>4.3860000000000001</v>
      </c>
      <c r="H76" s="64" t="s">
        <v>163</v>
      </c>
      <c r="I76" s="64">
        <v>5.8739999999999997</v>
      </c>
      <c r="J76" s="64">
        <v>11.965999999999999</v>
      </c>
      <c r="K76" s="64">
        <v>20.088999999999999</v>
      </c>
      <c r="L76" s="64">
        <v>2.3769999999999998</v>
      </c>
      <c r="M76" s="64">
        <v>99.093000000000004</v>
      </c>
      <c r="N76" s="64">
        <f t="shared" si="1"/>
        <v>78.407532734705967</v>
      </c>
      <c r="O76" s="64">
        <v>0.17</v>
      </c>
      <c r="P76" s="64">
        <v>0</v>
      </c>
      <c r="Q76" s="64">
        <v>0.63</v>
      </c>
      <c r="R76" s="64">
        <v>0.17</v>
      </c>
    </row>
    <row r="77" spans="1:18" x14ac:dyDescent="0.35">
      <c r="A77" s="62" t="s">
        <v>133</v>
      </c>
      <c r="B77" s="62" t="s">
        <v>16</v>
      </c>
      <c r="C77" s="62">
        <v>59</v>
      </c>
      <c r="D77" s="62" t="s">
        <v>7</v>
      </c>
      <c r="E77" s="64">
        <v>54.081000000000003</v>
      </c>
      <c r="F77" s="64">
        <v>0.25</v>
      </c>
      <c r="G77" s="64">
        <v>4.3559999999999999</v>
      </c>
      <c r="H77" s="64" t="s">
        <v>163</v>
      </c>
      <c r="I77" s="64">
        <v>6.0129999999999999</v>
      </c>
      <c r="J77" s="64">
        <v>11.933</v>
      </c>
      <c r="K77" s="64">
        <v>20.004999999999999</v>
      </c>
      <c r="L77" s="64">
        <v>2.399</v>
      </c>
      <c r="M77" s="64">
        <v>99.108000000000004</v>
      </c>
      <c r="N77" s="64">
        <f t="shared" si="1"/>
        <v>77.961529437681023</v>
      </c>
      <c r="O77" s="64">
        <v>0.17</v>
      </c>
      <c r="P77" s="64">
        <v>0</v>
      </c>
      <c r="Q77" s="64">
        <v>0.63</v>
      </c>
      <c r="R77" s="64">
        <v>0.18</v>
      </c>
    </row>
    <row r="78" spans="1:18" x14ac:dyDescent="0.35">
      <c r="A78" s="62" t="s">
        <v>133</v>
      </c>
      <c r="B78" s="62" t="s">
        <v>16</v>
      </c>
      <c r="C78" s="62">
        <v>61</v>
      </c>
      <c r="D78" s="62" t="s">
        <v>7</v>
      </c>
      <c r="E78" s="64">
        <v>54.218000000000004</v>
      </c>
      <c r="F78" s="64">
        <v>0.246</v>
      </c>
      <c r="G78" s="64">
        <v>4.29</v>
      </c>
      <c r="H78" s="64" t="s">
        <v>163</v>
      </c>
      <c r="I78" s="64">
        <v>5.87</v>
      </c>
      <c r="J78" s="64">
        <v>12.115</v>
      </c>
      <c r="K78" s="64">
        <v>20.111000000000001</v>
      </c>
      <c r="L78" s="64">
        <v>2.2490000000000001</v>
      </c>
      <c r="M78" s="64">
        <v>99.207999999999998</v>
      </c>
      <c r="N78" s="64">
        <f t="shared" si="1"/>
        <v>78.627756833429373</v>
      </c>
      <c r="O78" s="64">
        <v>0.16</v>
      </c>
      <c r="P78" s="64">
        <v>0</v>
      </c>
      <c r="Q78" s="64">
        <v>0.63</v>
      </c>
      <c r="R78" s="64">
        <v>0.17</v>
      </c>
    </row>
    <row r="79" spans="1:18" x14ac:dyDescent="0.35">
      <c r="A79" s="63" t="s">
        <v>130</v>
      </c>
      <c r="B79" s="62" t="s">
        <v>16</v>
      </c>
      <c r="C79" s="62">
        <v>5</v>
      </c>
      <c r="D79" s="62" t="s">
        <v>7</v>
      </c>
      <c r="E79" s="64">
        <v>54.972790000000003</v>
      </c>
      <c r="F79" s="64">
        <v>0.48897239999999997</v>
      </c>
      <c r="G79" s="64">
        <v>7.5663419999999997</v>
      </c>
      <c r="H79" s="64" t="s">
        <v>163</v>
      </c>
      <c r="I79" s="64">
        <v>6.3728759999999998</v>
      </c>
      <c r="J79" s="64">
        <v>10.61434</v>
      </c>
      <c r="K79" s="64">
        <v>16.100580000000001</v>
      </c>
      <c r="L79" s="64">
        <v>5.1511110000000002</v>
      </c>
      <c r="M79" s="64">
        <v>101.33410000000001</v>
      </c>
      <c r="N79" s="64">
        <f t="shared" si="1"/>
        <v>74.804206860907598</v>
      </c>
      <c r="O79" s="64">
        <v>0.22</v>
      </c>
      <c r="P79" s="64">
        <v>0.13</v>
      </c>
      <c r="Q79" s="64">
        <v>0.52</v>
      </c>
      <c r="R79" s="64">
        <v>0.06</v>
      </c>
    </row>
    <row r="80" spans="1:18" x14ac:dyDescent="0.35">
      <c r="A80" s="63" t="s">
        <v>130</v>
      </c>
      <c r="B80" s="62" t="s">
        <v>16</v>
      </c>
      <c r="C80" s="62">
        <v>6</v>
      </c>
      <c r="D80" s="62" t="s">
        <v>7</v>
      </c>
      <c r="E80" s="64">
        <v>55.287480000000002</v>
      </c>
      <c r="F80" s="64">
        <v>0.42420580000000002</v>
      </c>
      <c r="G80" s="64">
        <v>7.8039509999999996</v>
      </c>
      <c r="H80" s="64" t="s">
        <v>163</v>
      </c>
      <c r="I80" s="64">
        <v>6.2032170000000004</v>
      </c>
      <c r="J80" s="64">
        <v>10.550520000000001</v>
      </c>
      <c r="K80" s="64">
        <v>16.290849999999999</v>
      </c>
      <c r="L80" s="64">
        <v>5.2507390000000003</v>
      </c>
      <c r="M80" s="64">
        <v>101.81100000000001</v>
      </c>
      <c r="N80" s="64">
        <f t="shared" si="1"/>
        <v>75.197045165676627</v>
      </c>
      <c r="O80" s="64">
        <v>0.22</v>
      </c>
      <c r="P80" s="64">
        <v>0.14000000000000001</v>
      </c>
      <c r="Q80" s="64">
        <v>0.53</v>
      </c>
      <c r="R80" s="64">
        <v>0.04</v>
      </c>
    </row>
    <row r="81" spans="1:18" x14ac:dyDescent="0.35">
      <c r="A81" s="63" t="s">
        <v>130</v>
      </c>
      <c r="B81" s="62" t="s">
        <v>16</v>
      </c>
      <c r="C81" s="62">
        <v>7</v>
      </c>
      <c r="D81" s="62" t="s">
        <v>7</v>
      </c>
      <c r="E81" s="64">
        <v>54.795699999999997</v>
      </c>
      <c r="F81" s="64">
        <v>0.46500859999999999</v>
      </c>
      <c r="G81" s="64">
        <v>7.603256</v>
      </c>
      <c r="H81" s="64" t="s">
        <v>163</v>
      </c>
      <c r="I81" s="64">
        <v>6.2798540000000003</v>
      </c>
      <c r="J81" s="64">
        <v>10.49985</v>
      </c>
      <c r="K81" s="64">
        <v>16.164200000000001</v>
      </c>
      <c r="L81" s="64">
        <v>5.1251449999999998</v>
      </c>
      <c r="M81" s="64">
        <v>101.03</v>
      </c>
      <c r="N81" s="64">
        <f t="shared" si="1"/>
        <v>74.876873186874803</v>
      </c>
      <c r="O81" s="64">
        <v>0.22</v>
      </c>
      <c r="P81" s="64">
        <v>0.13</v>
      </c>
      <c r="Q81" s="64">
        <v>0.53</v>
      </c>
      <c r="R81" s="64">
        <v>0.06</v>
      </c>
    </row>
    <row r="82" spans="1:18" x14ac:dyDescent="0.35">
      <c r="A82" s="63" t="s">
        <v>130</v>
      </c>
      <c r="B82" s="62" t="s">
        <v>16</v>
      </c>
      <c r="C82" s="62">
        <v>8</v>
      </c>
      <c r="D82" s="62" t="s">
        <v>7</v>
      </c>
      <c r="E82" s="64">
        <v>54.806080000000001</v>
      </c>
      <c r="F82" s="64">
        <v>0.43356470000000003</v>
      </c>
      <c r="G82" s="64">
        <v>7.6494869999999997</v>
      </c>
      <c r="H82" s="64" t="s">
        <v>163</v>
      </c>
      <c r="I82" s="64">
        <v>5.9725029999999997</v>
      </c>
      <c r="J82" s="64">
        <v>10.48827</v>
      </c>
      <c r="K82" s="64">
        <v>15.963290000000001</v>
      </c>
      <c r="L82" s="64">
        <v>5.1192380000000002</v>
      </c>
      <c r="M82" s="64">
        <v>100.505</v>
      </c>
      <c r="N82" s="64">
        <f t="shared" si="1"/>
        <v>75.788767412567196</v>
      </c>
      <c r="O82" s="64">
        <v>0.24</v>
      </c>
      <c r="P82" s="64">
        <v>0.11</v>
      </c>
      <c r="Q82" s="64">
        <v>0.52</v>
      </c>
      <c r="R82" s="64">
        <v>7.0000000000000007E-2</v>
      </c>
    </row>
    <row r="83" spans="1:18" x14ac:dyDescent="0.35">
      <c r="A83" s="63" t="s">
        <v>130</v>
      </c>
      <c r="B83" s="62" t="s">
        <v>16</v>
      </c>
      <c r="C83" s="62">
        <v>9</v>
      </c>
      <c r="D83" s="62" t="s">
        <v>7</v>
      </c>
      <c r="E83" s="64">
        <v>54.62567</v>
      </c>
      <c r="F83" s="64">
        <v>0.4735953</v>
      </c>
      <c r="G83" s="64">
        <v>7.3047969999999998</v>
      </c>
      <c r="H83" s="64" t="s">
        <v>163</v>
      </c>
      <c r="I83" s="64">
        <v>6.1378680000000001</v>
      </c>
      <c r="J83" s="64">
        <v>10.67428</v>
      </c>
      <c r="K83" s="64">
        <v>16.340009999999999</v>
      </c>
      <c r="L83" s="64">
        <v>5.0718829999999997</v>
      </c>
      <c r="M83" s="64">
        <v>100.6281</v>
      </c>
      <c r="N83" s="64">
        <f t="shared" si="1"/>
        <v>75.609748216669743</v>
      </c>
      <c r="O83" s="64">
        <v>0.21</v>
      </c>
      <c r="P83" s="64">
        <v>0.14000000000000001</v>
      </c>
      <c r="Q83" s="64">
        <v>0.54</v>
      </c>
      <c r="R83" s="64">
        <v>0.04</v>
      </c>
    </row>
    <row r="84" spans="1:18" x14ac:dyDescent="0.35">
      <c r="A84" s="63" t="s">
        <v>130</v>
      </c>
      <c r="B84" s="62" t="s">
        <v>16</v>
      </c>
      <c r="C84" s="62">
        <v>10</v>
      </c>
      <c r="D84" s="62" t="s">
        <v>7</v>
      </c>
      <c r="E84" s="64">
        <v>54.770620000000001</v>
      </c>
      <c r="F84" s="64">
        <v>0.48649150000000002</v>
      </c>
      <c r="G84" s="64">
        <v>7.3700340000000004</v>
      </c>
      <c r="H84" s="64" t="s">
        <v>163</v>
      </c>
      <c r="I84" s="64">
        <v>6.2080169999999999</v>
      </c>
      <c r="J84" s="64">
        <v>10.7037</v>
      </c>
      <c r="K84" s="64">
        <v>16.382940000000001</v>
      </c>
      <c r="L84" s="64">
        <v>5.1079129999999999</v>
      </c>
      <c r="M84" s="64">
        <v>101.09099999999999</v>
      </c>
      <c r="N84" s="64">
        <f t="shared" si="1"/>
        <v>75.450586229560642</v>
      </c>
      <c r="O84" s="64">
        <v>0.21</v>
      </c>
      <c r="P84" s="64">
        <v>0.14000000000000001</v>
      </c>
      <c r="Q84" s="64">
        <v>0.54</v>
      </c>
      <c r="R84" s="64">
        <v>0.04</v>
      </c>
    </row>
    <row r="85" spans="1:18" x14ac:dyDescent="0.35">
      <c r="A85" s="63" t="s">
        <v>130</v>
      </c>
      <c r="B85" s="62" t="s">
        <v>16</v>
      </c>
      <c r="C85" s="62">
        <v>12</v>
      </c>
      <c r="D85" s="62" t="s">
        <v>7</v>
      </c>
      <c r="E85" s="64">
        <v>54.315860000000001</v>
      </c>
      <c r="F85" s="64">
        <v>0.46768470000000001</v>
      </c>
      <c r="G85" s="64">
        <v>7.5575929999999998</v>
      </c>
      <c r="H85" s="64" t="s">
        <v>163</v>
      </c>
      <c r="I85" s="64">
        <v>6.1851820000000002</v>
      </c>
      <c r="J85" s="64">
        <v>10.556660000000001</v>
      </c>
      <c r="K85" s="64">
        <v>15.748279999999999</v>
      </c>
      <c r="L85" s="64">
        <v>5.1136429999999997</v>
      </c>
      <c r="M85" s="64">
        <v>100.03660000000001</v>
      </c>
      <c r="N85" s="64">
        <f t="shared" si="1"/>
        <v>75.262143318411887</v>
      </c>
      <c r="O85" s="64">
        <v>0.22</v>
      </c>
      <c r="P85" s="64">
        <v>0.14000000000000001</v>
      </c>
      <c r="Q85" s="64">
        <v>0.52</v>
      </c>
      <c r="R85" s="64">
        <v>0.05</v>
      </c>
    </row>
    <row r="86" spans="1:18" x14ac:dyDescent="0.35">
      <c r="A86" s="63" t="s">
        <v>130</v>
      </c>
      <c r="B86" s="62" t="s">
        <v>16</v>
      </c>
      <c r="C86" s="62">
        <v>13</v>
      </c>
      <c r="D86" s="62" t="s">
        <v>7</v>
      </c>
      <c r="E86" s="64">
        <v>54.312399999999997</v>
      </c>
      <c r="F86" s="64">
        <v>0.44750509999999999</v>
      </c>
      <c r="G86" s="64">
        <v>7.5186159999999997</v>
      </c>
      <c r="H86" s="64" t="s">
        <v>163</v>
      </c>
      <c r="I86" s="64">
        <v>6.1478729999999997</v>
      </c>
      <c r="J86" s="64">
        <v>10.422000000000001</v>
      </c>
      <c r="K86" s="64">
        <v>15.94464</v>
      </c>
      <c r="L86" s="64">
        <v>5.0716029999999996</v>
      </c>
      <c r="M86" s="64">
        <v>99.98536</v>
      </c>
      <c r="N86" s="64">
        <f t="shared" si="1"/>
        <v>75.135551311808285</v>
      </c>
      <c r="O86" s="64">
        <v>0.22</v>
      </c>
      <c r="P86" s="64">
        <v>0.13</v>
      </c>
      <c r="Q86" s="64">
        <v>0.53</v>
      </c>
      <c r="R86" s="64">
        <v>0.05</v>
      </c>
    </row>
    <row r="87" spans="1:18" x14ac:dyDescent="0.35">
      <c r="A87" s="63" t="s">
        <v>130</v>
      </c>
      <c r="B87" s="62" t="s">
        <v>16</v>
      </c>
      <c r="C87" s="62">
        <v>33</v>
      </c>
      <c r="D87" s="62" t="s">
        <v>7</v>
      </c>
      <c r="E87" s="64">
        <v>54.704349999999998</v>
      </c>
      <c r="F87" s="64">
        <v>0.52425809999999995</v>
      </c>
      <c r="G87" s="64">
        <v>7.5814659999999998</v>
      </c>
      <c r="H87" s="64" t="s">
        <v>163</v>
      </c>
      <c r="I87" s="64">
        <v>6.1468069999999999</v>
      </c>
      <c r="J87" s="64">
        <v>10.58334</v>
      </c>
      <c r="K87" s="64">
        <v>15.927659999999999</v>
      </c>
      <c r="L87" s="64">
        <v>5.142887</v>
      </c>
      <c r="M87" s="64">
        <v>100.6108</v>
      </c>
      <c r="N87" s="64">
        <f t="shared" si="1"/>
        <v>75.424651764136371</v>
      </c>
      <c r="O87" s="64">
        <v>0.21</v>
      </c>
      <c r="P87" s="64">
        <v>0.14000000000000001</v>
      </c>
      <c r="Q87" s="64">
        <v>0.53</v>
      </c>
      <c r="R87" s="64">
        <v>0.04</v>
      </c>
    </row>
    <row r="88" spans="1:18" x14ac:dyDescent="0.35">
      <c r="A88" s="63" t="s">
        <v>130</v>
      </c>
      <c r="B88" s="62" t="s">
        <v>16</v>
      </c>
      <c r="C88" s="62">
        <v>15</v>
      </c>
      <c r="D88" s="62" t="s">
        <v>7</v>
      </c>
      <c r="E88" s="64">
        <v>54.555929999999996</v>
      </c>
      <c r="F88" s="64">
        <v>0.46882249999999998</v>
      </c>
      <c r="G88" s="64">
        <v>7.2173100000000003</v>
      </c>
      <c r="H88" s="64" t="s">
        <v>163</v>
      </c>
      <c r="I88" s="64">
        <v>6.2064060000000003</v>
      </c>
      <c r="J88" s="64">
        <v>10.750540000000001</v>
      </c>
      <c r="K88" s="64">
        <v>16.306270000000001</v>
      </c>
      <c r="L88" s="64">
        <v>5.1357189999999999</v>
      </c>
      <c r="M88" s="64">
        <v>100.64100000000001</v>
      </c>
      <c r="N88" s="64">
        <f t="shared" si="1"/>
        <v>75.536172077333902</v>
      </c>
      <c r="O88" s="64">
        <v>0.18</v>
      </c>
      <c r="P88" s="64">
        <v>0.17</v>
      </c>
      <c r="Q88" s="64">
        <v>0.55000000000000004</v>
      </c>
      <c r="R88" s="64">
        <v>0.01</v>
      </c>
    </row>
    <row r="89" spans="1:18" x14ac:dyDescent="0.35">
      <c r="A89" s="63" t="s">
        <v>130</v>
      </c>
      <c r="B89" s="62" t="s">
        <v>16</v>
      </c>
      <c r="C89" s="62">
        <v>16</v>
      </c>
      <c r="D89" s="62" t="s">
        <v>7</v>
      </c>
      <c r="E89" s="64">
        <v>54.588230000000003</v>
      </c>
      <c r="F89" s="64">
        <v>0.47419509999999998</v>
      </c>
      <c r="G89" s="64">
        <v>7.1073019999999998</v>
      </c>
      <c r="H89" s="64" t="s">
        <v>163</v>
      </c>
      <c r="I89" s="64">
        <v>6.1718960000000003</v>
      </c>
      <c r="J89" s="64">
        <v>10.72442</v>
      </c>
      <c r="K89" s="64">
        <v>16.212009999999999</v>
      </c>
      <c r="L89" s="64">
        <v>4.9796129999999996</v>
      </c>
      <c r="M89" s="64">
        <v>100.2577</v>
      </c>
      <c r="N89" s="64">
        <f t="shared" si="1"/>
        <v>75.59421058135257</v>
      </c>
      <c r="O89" s="64">
        <v>0.2</v>
      </c>
      <c r="P89" s="64">
        <v>0.15</v>
      </c>
      <c r="Q89" s="64">
        <v>0.55000000000000004</v>
      </c>
      <c r="R89" s="64">
        <v>0.03</v>
      </c>
    </row>
    <row r="90" spans="1:18" x14ac:dyDescent="0.35">
      <c r="A90" s="63" t="s">
        <v>130</v>
      </c>
      <c r="B90" s="62" t="s">
        <v>16</v>
      </c>
      <c r="C90" s="62">
        <v>18</v>
      </c>
      <c r="D90" s="62" t="s">
        <v>7</v>
      </c>
      <c r="E90" s="64">
        <v>54.353209999999997</v>
      </c>
      <c r="F90" s="64">
        <v>0.48869269999999998</v>
      </c>
      <c r="G90" s="64">
        <v>7.5069850000000002</v>
      </c>
      <c r="H90" s="64" t="s">
        <v>163</v>
      </c>
      <c r="I90" s="64">
        <v>6.2569540000000003</v>
      </c>
      <c r="J90" s="64">
        <v>10.51064</v>
      </c>
      <c r="K90" s="64">
        <v>15.9832</v>
      </c>
      <c r="L90" s="64">
        <v>5.0977230000000002</v>
      </c>
      <c r="M90" s="64">
        <v>100.1974</v>
      </c>
      <c r="N90" s="64">
        <f t="shared" si="1"/>
        <v>74.964814674978712</v>
      </c>
      <c r="O90" s="64">
        <v>0.22</v>
      </c>
      <c r="P90" s="64">
        <v>0.13</v>
      </c>
      <c r="Q90" s="64">
        <v>0.52</v>
      </c>
      <c r="R90" s="64">
        <v>0.06</v>
      </c>
    </row>
    <row r="91" spans="1:18" x14ac:dyDescent="0.35">
      <c r="A91" s="63" t="s">
        <v>130</v>
      </c>
      <c r="B91" s="62" t="s">
        <v>16</v>
      </c>
      <c r="C91" s="62">
        <v>19</v>
      </c>
      <c r="D91" s="62" t="s">
        <v>7</v>
      </c>
      <c r="E91" s="64">
        <v>54.61692</v>
      </c>
      <c r="F91" s="64">
        <v>0.47985810000000001</v>
      </c>
      <c r="G91" s="64">
        <v>7.3587439999999997</v>
      </c>
      <c r="H91" s="64" t="s">
        <v>163</v>
      </c>
      <c r="I91" s="64">
        <v>6.2146999999999997</v>
      </c>
      <c r="J91" s="64">
        <v>10.64198</v>
      </c>
      <c r="K91" s="64">
        <v>16.255420000000001</v>
      </c>
      <c r="L91" s="64">
        <v>5.1248149999999999</v>
      </c>
      <c r="M91" s="64">
        <v>100.8001</v>
      </c>
      <c r="N91" s="64">
        <f t="shared" si="1"/>
        <v>75.323320283186618</v>
      </c>
      <c r="O91" s="64">
        <v>0.19</v>
      </c>
      <c r="P91" s="64">
        <v>0.16</v>
      </c>
      <c r="Q91" s="64">
        <v>0.54</v>
      </c>
      <c r="R91" s="64">
        <v>0.02</v>
      </c>
    </row>
    <row r="92" spans="1:18" x14ac:dyDescent="0.35">
      <c r="A92" s="63" t="s">
        <v>130</v>
      </c>
      <c r="B92" s="62" t="s">
        <v>16</v>
      </c>
      <c r="C92" s="62">
        <v>20</v>
      </c>
      <c r="D92" s="62" t="s">
        <v>7</v>
      </c>
      <c r="E92" s="64">
        <v>54.31326</v>
      </c>
      <c r="F92" s="64">
        <v>0.49992959999999997</v>
      </c>
      <c r="G92" s="64">
        <v>7.2421420000000003</v>
      </c>
      <c r="H92" s="64" t="s">
        <v>163</v>
      </c>
      <c r="I92" s="64">
        <v>6.2429370000000004</v>
      </c>
      <c r="J92" s="64">
        <v>10.49316</v>
      </c>
      <c r="K92" s="64">
        <v>16.028469999999999</v>
      </c>
      <c r="L92" s="64">
        <v>4.9018839999999999</v>
      </c>
      <c r="M92" s="64">
        <v>99.820139999999995</v>
      </c>
      <c r="N92" s="64">
        <f t="shared" si="1"/>
        <v>74.975666013095093</v>
      </c>
      <c r="O92" s="64">
        <v>0.23</v>
      </c>
      <c r="P92" s="64">
        <v>0.11</v>
      </c>
      <c r="Q92" s="64">
        <v>0.52</v>
      </c>
      <c r="R92" s="64">
        <v>0.08</v>
      </c>
    </row>
    <row r="93" spans="1:18" x14ac:dyDescent="0.35">
      <c r="A93" s="63" t="s">
        <v>130</v>
      </c>
      <c r="B93" s="62" t="s">
        <v>16</v>
      </c>
      <c r="C93" s="62">
        <v>21</v>
      </c>
      <c r="D93" s="62" t="s">
        <v>7</v>
      </c>
      <c r="E93" s="64">
        <v>54.847479999999997</v>
      </c>
      <c r="F93" s="64">
        <v>0.50879229999999998</v>
      </c>
      <c r="G93" s="64">
        <v>7.4915900000000004</v>
      </c>
      <c r="H93" s="64" t="s">
        <v>163</v>
      </c>
      <c r="I93" s="64">
        <v>6.0235380000000003</v>
      </c>
      <c r="J93" s="64">
        <v>10.73943</v>
      </c>
      <c r="K93" s="64">
        <v>16.382989999999999</v>
      </c>
      <c r="L93" s="64">
        <v>4.9866279999999996</v>
      </c>
      <c r="M93" s="64">
        <v>100.9804</v>
      </c>
      <c r="N93" s="64">
        <f t="shared" si="1"/>
        <v>76.065779776447428</v>
      </c>
      <c r="O93" s="64">
        <v>0.21</v>
      </c>
      <c r="P93" s="64">
        <v>0.13</v>
      </c>
      <c r="Q93" s="64">
        <v>0.54</v>
      </c>
      <c r="R93" s="64">
        <v>0.05</v>
      </c>
    </row>
    <row r="94" spans="1:18" x14ac:dyDescent="0.35">
      <c r="A94" s="63" t="s">
        <v>130</v>
      </c>
      <c r="B94" s="62" t="s">
        <v>16</v>
      </c>
      <c r="C94" s="62">
        <v>26</v>
      </c>
      <c r="D94" s="62" t="s">
        <v>7</v>
      </c>
      <c r="E94" s="64">
        <v>54.040419999999997</v>
      </c>
      <c r="F94" s="64">
        <v>0.3712857</v>
      </c>
      <c r="G94" s="64">
        <v>7.6680710000000003</v>
      </c>
      <c r="H94" s="64" t="s">
        <v>163</v>
      </c>
      <c r="I94" s="64">
        <v>6.0628289999999998</v>
      </c>
      <c r="J94" s="64">
        <v>10.311730000000001</v>
      </c>
      <c r="K94" s="64">
        <v>15.673780000000001</v>
      </c>
      <c r="L94" s="64">
        <v>5.116886</v>
      </c>
      <c r="M94" s="64">
        <v>99.245009999999994</v>
      </c>
      <c r="N94" s="64">
        <f t="shared" si="1"/>
        <v>75.197016070318924</v>
      </c>
      <c r="O94" s="64">
        <v>0.23</v>
      </c>
      <c r="P94" s="64">
        <v>0.13</v>
      </c>
      <c r="Q94" s="64">
        <v>0.52</v>
      </c>
      <c r="R94" s="64">
        <v>0.05</v>
      </c>
    </row>
    <row r="95" spans="1:18" x14ac:dyDescent="0.35">
      <c r="A95" s="63" t="s">
        <v>130</v>
      </c>
      <c r="B95" s="62" t="s">
        <v>16</v>
      </c>
      <c r="C95" s="62">
        <v>27</v>
      </c>
      <c r="D95" s="62" t="s">
        <v>7</v>
      </c>
      <c r="E95" s="64">
        <v>54.314619999999998</v>
      </c>
      <c r="F95" s="64">
        <v>0.36527280000000001</v>
      </c>
      <c r="G95" s="64">
        <v>8.0880430000000008</v>
      </c>
      <c r="H95" s="64" t="s">
        <v>163</v>
      </c>
      <c r="I95" s="64">
        <v>5.9821470000000003</v>
      </c>
      <c r="J95" s="64">
        <v>10.289239999999999</v>
      </c>
      <c r="K95" s="64">
        <v>15.758839999999999</v>
      </c>
      <c r="L95" s="64">
        <v>5.2216909999999999</v>
      </c>
      <c r="M95" s="64">
        <v>100.11839999999999</v>
      </c>
      <c r="N95" s="64">
        <f t="shared" si="1"/>
        <v>75.405570559129018</v>
      </c>
      <c r="O95" s="64">
        <v>0.24</v>
      </c>
      <c r="P95" s="64">
        <v>0.12</v>
      </c>
      <c r="Q95" s="64">
        <v>0.52</v>
      </c>
      <c r="R95" s="64">
        <v>0.06</v>
      </c>
    </row>
    <row r="96" spans="1:18" x14ac:dyDescent="0.35">
      <c r="A96" s="63" t="s">
        <v>130</v>
      </c>
      <c r="B96" s="62" t="s">
        <v>16</v>
      </c>
      <c r="C96" s="62">
        <v>29</v>
      </c>
      <c r="D96" s="62" t="s">
        <v>7</v>
      </c>
      <c r="E96" s="64">
        <v>54.125790000000002</v>
      </c>
      <c r="F96" s="64">
        <v>0.43961840000000002</v>
      </c>
      <c r="G96" s="64">
        <v>7.1507509999999996</v>
      </c>
      <c r="H96" s="64" t="s">
        <v>163</v>
      </c>
      <c r="I96" s="64">
        <v>6.1883229999999996</v>
      </c>
      <c r="J96" s="64">
        <v>10.609640000000001</v>
      </c>
      <c r="K96" s="64">
        <v>16.249400000000001</v>
      </c>
      <c r="L96" s="64">
        <v>4.9716339999999999</v>
      </c>
      <c r="M96" s="64">
        <v>99.886989999999997</v>
      </c>
      <c r="N96" s="64">
        <f t="shared" si="1"/>
        <v>75.345800103599288</v>
      </c>
      <c r="O96" s="64">
        <v>0.2</v>
      </c>
      <c r="P96" s="64">
        <v>0.15</v>
      </c>
      <c r="Q96" s="64">
        <v>0.55000000000000004</v>
      </c>
      <c r="R96" s="64">
        <v>0.04</v>
      </c>
    </row>
    <row r="97" spans="1:18" x14ac:dyDescent="0.35">
      <c r="A97" s="63" t="s">
        <v>130</v>
      </c>
      <c r="B97" s="62" t="s">
        <v>16</v>
      </c>
      <c r="C97" s="62">
        <v>30</v>
      </c>
      <c r="D97" s="62" t="s">
        <v>7</v>
      </c>
      <c r="E97" s="64">
        <v>54.654719999999998</v>
      </c>
      <c r="F97" s="64">
        <v>0.4449591</v>
      </c>
      <c r="G97" s="64">
        <v>7.6735769999999999</v>
      </c>
      <c r="H97" s="64" t="s">
        <v>163</v>
      </c>
      <c r="I97" s="64">
        <v>6.1095949999999997</v>
      </c>
      <c r="J97" s="64">
        <v>10.49971</v>
      </c>
      <c r="K97" s="64">
        <v>15.97714</v>
      </c>
      <c r="L97" s="64">
        <v>5.2538299999999998</v>
      </c>
      <c r="M97" s="64">
        <v>100.6135</v>
      </c>
      <c r="N97" s="64">
        <f t="shared" si="1"/>
        <v>75.390137312304844</v>
      </c>
      <c r="O97" s="64">
        <v>0.22</v>
      </c>
      <c r="P97" s="64">
        <v>0.14000000000000001</v>
      </c>
      <c r="Q97" s="64">
        <v>0.53</v>
      </c>
      <c r="R97" s="64">
        <v>0.04</v>
      </c>
    </row>
    <row r="98" spans="1:18" x14ac:dyDescent="0.35">
      <c r="A98" s="63" t="s">
        <v>130</v>
      </c>
      <c r="B98" s="62" t="s">
        <v>16</v>
      </c>
      <c r="C98" s="62">
        <v>31</v>
      </c>
      <c r="D98" s="62" t="s">
        <v>7</v>
      </c>
      <c r="E98" s="64">
        <v>54.586919999999999</v>
      </c>
      <c r="F98" s="64">
        <v>0.47345219999999999</v>
      </c>
      <c r="G98" s="64">
        <v>7.701187</v>
      </c>
      <c r="H98" s="64" t="s">
        <v>163</v>
      </c>
      <c r="I98" s="64">
        <v>6.0972379999999999</v>
      </c>
      <c r="J98" s="64">
        <v>10.58121</v>
      </c>
      <c r="K98" s="64">
        <v>15.933999999999999</v>
      </c>
      <c r="L98" s="64">
        <v>5.1042899999999998</v>
      </c>
      <c r="M98" s="64">
        <v>100.4783</v>
      </c>
      <c r="N98" s="64">
        <f t="shared" si="1"/>
        <v>75.570709594473655</v>
      </c>
      <c r="O98" s="64">
        <v>0.22</v>
      </c>
      <c r="P98" s="64">
        <v>0.13</v>
      </c>
      <c r="Q98" s="64">
        <v>0.53</v>
      </c>
      <c r="R98" s="64">
        <v>0.05</v>
      </c>
    </row>
    <row r="99" spans="1:18" x14ac:dyDescent="0.35">
      <c r="A99" s="63" t="s">
        <v>130</v>
      </c>
      <c r="B99" s="62" t="s">
        <v>16</v>
      </c>
      <c r="C99" s="62">
        <v>32</v>
      </c>
      <c r="D99" s="62" t="s">
        <v>7</v>
      </c>
      <c r="E99" s="64">
        <v>54.431950000000001</v>
      </c>
      <c r="F99" s="64">
        <v>0.47352240000000001</v>
      </c>
      <c r="G99" s="64">
        <v>7.3566000000000003</v>
      </c>
      <c r="H99" s="64" t="s">
        <v>163</v>
      </c>
      <c r="I99" s="64">
        <v>6.2685579999999996</v>
      </c>
      <c r="J99" s="64">
        <v>10.712479999999999</v>
      </c>
      <c r="K99" s="64">
        <v>16.08362</v>
      </c>
      <c r="L99" s="64">
        <v>5.0508670000000002</v>
      </c>
      <c r="M99" s="64">
        <v>100.3776</v>
      </c>
      <c r="N99" s="64">
        <f t="shared" si="1"/>
        <v>75.285642538859079</v>
      </c>
      <c r="O99" s="64">
        <v>0.21</v>
      </c>
      <c r="P99" s="64">
        <v>0.14000000000000001</v>
      </c>
      <c r="Q99" s="64">
        <v>0.54</v>
      </c>
      <c r="R99" s="64">
        <v>0.05</v>
      </c>
    </row>
    <row r="100" spans="1:18" x14ac:dyDescent="0.35">
      <c r="A100" s="63" t="s">
        <v>130</v>
      </c>
      <c r="B100" s="62" t="s">
        <v>16</v>
      </c>
      <c r="C100" s="62">
        <v>35</v>
      </c>
      <c r="D100" s="62" t="s">
        <v>7</v>
      </c>
      <c r="E100" s="64">
        <v>54.791600000000003</v>
      </c>
      <c r="F100" s="64">
        <v>0.46123999999999998</v>
      </c>
      <c r="G100" s="64">
        <v>7.2288750000000004</v>
      </c>
      <c r="H100" s="64" t="s">
        <v>163</v>
      </c>
      <c r="I100" s="64">
        <v>6.2189399999999999</v>
      </c>
      <c r="J100" s="64">
        <v>10.711959999999999</v>
      </c>
      <c r="K100" s="64">
        <v>16.36937</v>
      </c>
      <c r="L100" s="64">
        <v>4.9651870000000002</v>
      </c>
      <c r="M100" s="64">
        <v>100.8049</v>
      </c>
      <c r="N100" s="64">
        <f t="shared" si="1"/>
        <v>75.43230800656832</v>
      </c>
      <c r="O100" s="64">
        <v>0.2</v>
      </c>
      <c r="P100" s="64">
        <v>0.14000000000000001</v>
      </c>
      <c r="Q100" s="64">
        <v>0.54</v>
      </c>
      <c r="R100" s="64">
        <v>0.05</v>
      </c>
    </row>
    <row r="101" spans="1:18" x14ac:dyDescent="0.35">
      <c r="A101" s="62" t="s">
        <v>136</v>
      </c>
      <c r="B101" s="62" t="s">
        <v>16</v>
      </c>
      <c r="C101" s="62">
        <v>1</v>
      </c>
      <c r="D101" s="62" t="s">
        <v>7</v>
      </c>
      <c r="E101" s="64">
        <v>53.959519999999998</v>
      </c>
      <c r="F101" s="64">
        <v>0.42001569999999999</v>
      </c>
      <c r="G101" s="64">
        <v>5.9754189999999996</v>
      </c>
      <c r="H101" s="64" t="s">
        <v>163</v>
      </c>
      <c r="I101" s="64">
        <v>5.3056979999999996</v>
      </c>
      <c r="J101" s="64">
        <v>11.92577</v>
      </c>
      <c r="K101" s="64">
        <v>17.862960000000001</v>
      </c>
      <c r="L101" s="64">
        <v>3.8373590000000002</v>
      </c>
      <c r="M101" s="64">
        <v>99.49145</v>
      </c>
      <c r="N101" s="64">
        <f t="shared" si="1"/>
        <v>80.026673552567345</v>
      </c>
      <c r="O101" s="64">
        <v>0.18</v>
      </c>
      <c r="P101" s="64">
        <v>0.09</v>
      </c>
      <c r="Q101" s="64">
        <v>0.6</v>
      </c>
      <c r="R101" s="64">
        <v>7.0000000000000007E-2</v>
      </c>
    </row>
    <row r="102" spans="1:18" x14ac:dyDescent="0.35">
      <c r="A102" s="62" t="s">
        <v>136</v>
      </c>
      <c r="B102" s="62" t="s">
        <v>16</v>
      </c>
      <c r="C102" s="62">
        <v>2</v>
      </c>
      <c r="D102" s="62" t="s">
        <v>7</v>
      </c>
      <c r="E102" s="64">
        <v>53.744039999999998</v>
      </c>
      <c r="F102" s="64">
        <v>0.38998729999999998</v>
      </c>
      <c r="G102" s="64">
        <v>5.8918749999999998</v>
      </c>
      <c r="H102" s="64" t="s">
        <v>163</v>
      </c>
      <c r="I102" s="64">
        <v>5.2830719999999998</v>
      </c>
      <c r="J102" s="64">
        <v>11.920780000000001</v>
      </c>
      <c r="K102" s="64">
        <v>17.74483</v>
      </c>
      <c r="L102" s="64">
        <v>3.9299599999999999</v>
      </c>
      <c r="M102" s="64">
        <v>98.90455</v>
      </c>
      <c r="N102" s="64">
        <f t="shared" si="1"/>
        <v>80.08822181041964</v>
      </c>
      <c r="O102" s="64">
        <v>0.15</v>
      </c>
      <c r="P102" s="64">
        <v>0.13</v>
      </c>
      <c r="Q102" s="64">
        <v>0.62</v>
      </c>
      <c r="R102" s="64">
        <v>0.03</v>
      </c>
    </row>
    <row r="103" spans="1:18" x14ac:dyDescent="0.35">
      <c r="A103" s="62" t="s">
        <v>136</v>
      </c>
      <c r="B103" s="62" t="s">
        <v>16</v>
      </c>
      <c r="C103" s="62">
        <v>6</v>
      </c>
      <c r="D103" s="62" t="s">
        <v>7</v>
      </c>
      <c r="E103" s="64">
        <v>54.069499999999998</v>
      </c>
      <c r="F103" s="64">
        <v>0.3800847</v>
      </c>
      <c r="G103" s="64">
        <v>6.007009</v>
      </c>
      <c r="H103" s="64" t="s">
        <v>163</v>
      </c>
      <c r="I103" s="64">
        <v>5.5461150000000004</v>
      </c>
      <c r="J103" s="64">
        <v>11.89528</v>
      </c>
      <c r="K103" s="64">
        <v>17.771170000000001</v>
      </c>
      <c r="L103" s="64">
        <v>3.915591</v>
      </c>
      <c r="M103" s="64">
        <v>99.712519999999998</v>
      </c>
      <c r="N103" s="64">
        <f t="shared" si="1"/>
        <v>79.266848117864981</v>
      </c>
      <c r="O103" s="64">
        <v>0.18</v>
      </c>
      <c r="P103" s="64">
        <v>0.09</v>
      </c>
      <c r="Q103" s="64">
        <v>0.6</v>
      </c>
      <c r="R103" s="64">
        <v>0.08</v>
      </c>
    </row>
    <row r="104" spans="1:18" x14ac:dyDescent="0.35">
      <c r="A104" s="62" t="s">
        <v>136</v>
      </c>
      <c r="B104" s="62" t="s">
        <v>16</v>
      </c>
      <c r="C104" s="62">
        <v>9</v>
      </c>
      <c r="D104" s="62" t="s">
        <v>7</v>
      </c>
      <c r="E104" s="64">
        <v>53.853850000000001</v>
      </c>
      <c r="F104" s="64">
        <v>0.38307530000000001</v>
      </c>
      <c r="G104" s="64">
        <v>5.9886509999999999</v>
      </c>
      <c r="H104" s="64" t="s">
        <v>163</v>
      </c>
      <c r="I104" s="64">
        <v>5.4180840000000003</v>
      </c>
      <c r="J104" s="64">
        <v>12.03411</v>
      </c>
      <c r="K104" s="64">
        <v>17.941749999999999</v>
      </c>
      <c r="L104" s="64">
        <v>3.9031509999999998</v>
      </c>
      <c r="M104" s="64">
        <v>99.737300000000005</v>
      </c>
      <c r="N104" s="64">
        <f t="shared" si="1"/>
        <v>79.835504188757483</v>
      </c>
      <c r="O104" s="64">
        <v>0.16</v>
      </c>
      <c r="P104" s="64">
        <v>0.11</v>
      </c>
      <c r="Q104" s="64">
        <v>0.62</v>
      </c>
      <c r="R104" s="64">
        <v>0.05</v>
      </c>
    </row>
    <row r="105" spans="1:18" x14ac:dyDescent="0.35">
      <c r="A105" s="62" t="s">
        <v>136</v>
      </c>
      <c r="B105" s="62" t="s">
        <v>16</v>
      </c>
      <c r="C105" s="62">
        <v>10</v>
      </c>
      <c r="D105" s="62" t="s">
        <v>7</v>
      </c>
      <c r="E105" s="64">
        <v>54.052340000000001</v>
      </c>
      <c r="F105" s="64">
        <v>0.3679192</v>
      </c>
      <c r="G105" s="64">
        <v>6.2346810000000001</v>
      </c>
      <c r="H105" s="64" t="s">
        <v>163</v>
      </c>
      <c r="I105" s="64">
        <v>5.2859179999999997</v>
      </c>
      <c r="J105" s="64">
        <v>11.912610000000001</v>
      </c>
      <c r="K105" s="64">
        <v>17.793489999999998</v>
      </c>
      <c r="L105" s="64">
        <v>3.9949349999999999</v>
      </c>
      <c r="M105" s="64">
        <v>99.641890000000004</v>
      </c>
      <c r="N105" s="64">
        <f t="shared" si="1"/>
        <v>80.068693121568515</v>
      </c>
      <c r="O105" s="64">
        <v>0.17</v>
      </c>
      <c r="P105" s="64">
        <v>0.11</v>
      </c>
      <c r="Q105" s="64">
        <v>0.61</v>
      </c>
      <c r="R105" s="64">
        <v>0.05</v>
      </c>
    </row>
    <row r="106" spans="1:18" x14ac:dyDescent="0.35">
      <c r="A106" s="62" t="s">
        <v>136</v>
      </c>
      <c r="B106" s="62" t="s">
        <v>16</v>
      </c>
      <c r="C106" s="62">
        <v>11</v>
      </c>
      <c r="D106" s="62" t="s">
        <v>7</v>
      </c>
      <c r="E106" s="64">
        <v>54.096150000000002</v>
      </c>
      <c r="F106" s="64">
        <v>0.32656170000000001</v>
      </c>
      <c r="G106" s="64">
        <v>6.3481820000000004</v>
      </c>
      <c r="H106" s="64" t="s">
        <v>163</v>
      </c>
      <c r="I106" s="64">
        <v>5.226712</v>
      </c>
      <c r="J106" s="64">
        <v>11.929029999999999</v>
      </c>
      <c r="K106" s="64">
        <v>17.831209999999999</v>
      </c>
      <c r="L106" s="64">
        <v>4.0051920000000001</v>
      </c>
      <c r="M106" s="64">
        <v>99.833560000000006</v>
      </c>
      <c r="N106" s="64">
        <f t="shared" si="1"/>
        <v>80.269666125734133</v>
      </c>
      <c r="O106" s="64">
        <v>0.17</v>
      </c>
      <c r="P106" s="64">
        <v>0.11</v>
      </c>
      <c r="Q106" s="64">
        <v>0.61</v>
      </c>
      <c r="R106" s="64">
        <v>0.05</v>
      </c>
    </row>
    <row r="107" spans="1:18" x14ac:dyDescent="0.35">
      <c r="A107" s="62" t="s">
        <v>136</v>
      </c>
      <c r="B107" s="62" t="s">
        <v>16</v>
      </c>
      <c r="C107" s="62">
        <v>12</v>
      </c>
      <c r="D107" s="62" t="s">
        <v>7</v>
      </c>
      <c r="E107" s="64">
        <v>54.07564</v>
      </c>
      <c r="F107" s="64">
        <v>0.3472922</v>
      </c>
      <c r="G107" s="64">
        <v>6.1165260000000004</v>
      </c>
      <c r="H107" s="64" t="s">
        <v>163</v>
      </c>
      <c r="I107" s="64">
        <v>5.1993739999999997</v>
      </c>
      <c r="J107" s="64">
        <v>12.081110000000001</v>
      </c>
      <c r="K107" s="64">
        <v>17.894539999999999</v>
      </c>
      <c r="L107" s="64">
        <v>3.840849</v>
      </c>
      <c r="M107" s="64">
        <v>99.555310000000006</v>
      </c>
      <c r="N107" s="64">
        <f t="shared" si="1"/>
        <v>80.551814604198412</v>
      </c>
      <c r="O107" s="64">
        <v>0.16</v>
      </c>
      <c r="P107" s="64">
        <v>0.11</v>
      </c>
      <c r="Q107" s="64">
        <v>0.61</v>
      </c>
      <c r="R107" s="64">
        <v>0.05</v>
      </c>
    </row>
    <row r="108" spans="1:18" x14ac:dyDescent="0.35">
      <c r="A108" s="62" t="s">
        <v>136</v>
      </c>
      <c r="B108" s="62" t="s">
        <v>16</v>
      </c>
      <c r="C108" s="62">
        <v>13</v>
      </c>
      <c r="D108" s="62" t="s">
        <v>7</v>
      </c>
      <c r="E108" s="64">
        <v>53.933369999999996</v>
      </c>
      <c r="F108" s="64">
        <v>0.31956279999999998</v>
      </c>
      <c r="G108" s="64">
        <v>6.2678690000000001</v>
      </c>
      <c r="H108" s="64" t="s">
        <v>163</v>
      </c>
      <c r="I108" s="64">
        <v>5.1271529999999998</v>
      </c>
      <c r="J108" s="64">
        <v>11.86741</v>
      </c>
      <c r="K108" s="64">
        <v>17.798469999999998</v>
      </c>
      <c r="L108" s="64">
        <v>3.9171170000000002</v>
      </c>
      <c r="M108" s="64">
        <v>99.284509999999997</v>
      </c>
      <c r="N108" s="64">
        <f t="shared" si="1"/>
        <v>80.491282638617349</v>
      </c>
      <c r="O108" s="64">
        <v>0.19</v>
      </c>
      <c r="P108" s="64">
        <v>0.09</v>
      </c>
      <c r="Q108" s="64">
        <v>0.6</v>
      </c>
      <c r="R108" s="64">
        <v>7.0000000000000007E-2</v>
      </c>
    </row>
    <row r="109" spans="1:18" x14ac:dyDescent="0.35">
      <c r="A109" s="62" t="s">
        <v>136</v>
      </c>
      <c r="B109" s="62" t="s">
        <v>16</v>
      </c>
      <c r="C109" s="62">
        <v>14</v>
      </c>
      <c r="D109" s="62" t="s">
        <v>7</v>
      </c>
      <c r="E109" s="64">
        <v>54.227580000000003</v>
      </c>
      <c r="F109" s="64">
        <v>0.35339379999999998</v>
      </c>
      <c r="G109" s="64">
        <v>6.2289880000000002</v>
      </c>
      <c r="H109" s="64" t="s">
        <v>163</v>
      </c>
      <c r="I109" s="64">
        <v>5.1651829999999999</v>
      </c>
      <c r="J109" s="64">
        <v>12.000920000000001</v>
      </c>
      <c r="K109" s="64">
        <v>17.800439999999998</v>
      </c>
      <c r="L109" s="64">
        <v>4.0126390000000001</v>
      </c>
      <c r="M109" s="64">
        <v>99.789150000000006</v>
      </c>
      <c r="N109" s="64">
        <f t="shared" si="1"/>
        <v>80.55084234347099</v>
      </c>
      <c r="O109" s="64">
        <v>0.16</v>
      </c>
      <c r="P109" s="64">
        <v>0.12</v>
      </c>
      <c r="Q109" s="64">
        <v>0.61</v>
      </c>
      <c r="R109" s="64">
        <v>0.04</v>
      </c>
    </row>
    <row r="110" spans="1:18" x14ac:dyDescent="0.35">
      <c r="A110" s="62" t="s">
        <v>136</v>
      </c>
      <c r="B110" s="62" t="s">
        <v>16</v>
      </c>
      <c r="C110" s="62">
        <v>15</v>
      </c>
      <c r="D110" s="62" t="s">
        <v>7</v>
      </c>
      <c r="E110" s="64">
        <v>53.802250000000001</v>
      </c>
      <c r="F110" s="64">
        <v>0.39757809999999999</v>
      </c>
      <c r="G110" s="64">
        <v>6.1441670000000004</v>
      </c>
      <c r="H110" s="64" t="s">
        <v>163</v>
      </c>
      <c r="I110" s="64">
        <v>5.1263500000000004</v>
      </c>
      <c r="J110" s="64">
        <v>11.94258</v>
      </c>
      <c r="K110" s="64">
        <v>17.834499999999998</v>
      </c>
      <c r="L110" s="64">
        <v>3.9400219999999999</v>
      </c>
      <c r="M110" s="64">
        <v>99.376829999999998</v>
      </c>
      <c r="N110" s="64">
        <f t="shared" si="1"/>
        <v>80.592692093737995</v>
      </c>
      <c r="O110" s="64">
        <v>0.16</v>
      </c>
      <c r="P110" s="64">
        <v>0.12</v>
      </c>
      <c r="Q110" s="64">
        <v>0.61</v>
      </c>
      <c r="R110" s="64">
        <v>0.04</v>
      </c>
    </row>
    <row r="111" spans="1:18" x14ac:dyDescent="0.35">
      <c r="A111" s="62" t="s">
        <v>136</v>
      </c>
      <c r="B111" s="62" t="s">
        <v>16</v>
      </c>
      <c r="C111" s="62">
        <v>16</v>
      </c>
      <c r="D111" s="62" t="s">
        <v>7</v>
      </c>
      <c r="E111" s="64">
        <v>54.036630000000002</v>
      </c>
      <c r="F111" s="64">
        <v>0.37380910000000001</v>
      </c>
      <c r="G111" s="64">
        <v>6.101057</v>
      </c>
      <c r="H111" s="64" t="s">
        <v>163</v>
      </c>
      <c r="I111" s="64">
        <v>5.2989100000000002</v>
      </c>
      <c r="J111" s="64">
        <v>12.02313</v>
      </c>
      <c r="K111" s="64">
        <v>17.765450000000001</v>
      </c>
      <c r="L111" s="64">
        <v>3.9483109999999999</v>
      </c>
      <c r="M111" s="64">
        <v>99.547290000000004</v>
      </c>
      <c r="N111" s="64">
        <f t="shared" si="1"/>
        <v>80.176672110910701</v>
      </c>
      <c r="O111" s="64">
        <v>0.16</v>
      </c>
      <c r="P111" s="64">
        <v>0.12</v>
      </c>
      <c r="Q111" s="64">
        <v>0.62</v>
      </c>
      <c r="R111" s="64">
        <v>0.04</v>
      </c>
    </row>
    <row r="112" spans="1:18" x14ac:dyDescent="0.35">
      <c r="A112" s="62" t="s">
        <v>136</v>
      </c>
      <c r="B112" s="62" t="s">
        <v>16</v>
      </c>
      <c r="C112" s="62">
        <v>17</v>
      </c>
      <c r="D112" s="62" t="s">
        <v>7</v>
      </c>
      <c r="E112" s="64">
        <v>54.389310000000002</v>
      </c>
      <c r="F112" s="64">
        <v>0.39069150000000002</v>
      </c>
      <c r="G112" s="64">
        <v>6.0589320000000004</v>
      </c>
      <c r="H112" s="64" t="s">
        <v>163</v>
      </c>
      <c r="I112" s="64">
        <v>5.2781830000000003</v>
      </c>
      <c r="J112" s="64">
        <v>11.984500000000001</v>
      </c>
      <c r="K112" s="64">
        <v>17.767430000000001</v>
      </c>
      <c r="L112" s="64">
        <v>3.9087489999999998</v>
      </c>
      <c r="M112" s="64">
        <v>99.777789999999996</v>
      </c>
      <c r="N112" s="64">
        <f t="shared" si="1"/>
        <v>80.187812545353466</v>
      </c>
      <c r="O112" s="64">
        <v>0.18</v>
      </c>
      <c r="P112" s="64">
        <v>0.09</v>
      </c>
      <c r="Q112" s="64">
        <v>0.6</v>
      </c>
      <c r="R112" s="64">
        <v>7.0000000000000007E-2</v>
      </c>
    </row>
    <row r="113" spans="1:18" x14ac:dyDescent="0.35">
      <c r="A113" s="62" t="s">
        <v>136</v>
      </c>
      <c r="B113" s="62" t="s">
        <v>16</v>
      </c>
      <c r="C113" s="62">
        <v>18</v>
      </c>
      <c r="D113" s="62" t="s">
        <v>7</v>
      </c>
      <c r="E113" s="64">
        <v>54.062910000000002</v>
      </c>
      <c r="F113" s="64">
        <v>0.36488209999999999</v>
      </c>
      <c r="G113" s="64">
        <v>6.1804360000000003</v>
      </c>
      <c r="H113" s="64" t="s">
        <v>163</v>
      </c>
      <c r="I113" s="64">
        <v>5.2126900000000003</v>
      </c>
      <c r="J113" s="64">
        <v>11.90991</v>
      </c>
      <c r="K113" s="64">
        <v>17.71612</v>
      </c>
      <c r="L113" s="64">
        <v>4.0276009999999998</v>
      </c>
      <c r="M113" s="64">
        <v>99.548770000000005</v>
      </c>
      <c r="N113" s="64">
        <f t="shared" si="1"/>
        <v>80.28680083577872</v>
      </c>
      <c r="O113" s="64">
        <v>0.16</v>
      </c>
      <c r="P113" s="64">
        <v>0.12</v>
      </c>
      <c r="Q113" s="64">
        <v>0.61</v>
      </c>
      <c r="R113" s="64">
        <v>0.04</v>
      </c>
    </row>
    <row r="114" spans="1:18" x14ac:dyDescent="0.35">
      <c r="A114" s="62" t="s">
        <v>136</v>
      </c>
      <c r="B114" s="62" t="s">
        <v>16</v>
      </c>
      <c r="C114" s="62">
        <v>19</v>
      </c>
      <c r="D114" s="62" t="s">
        <v>7</v>
      </c>
      <c r="E114" s="64">
        <v>54.05153</v>
      </c>
      <c r="F114" s="64">
        <v>0.34831909999999999</v>
      </c>
      <c r="G114" s="64">
        <v>6.2236649999999996</v>
      </c>
      <c r="H114" s="64" t="s">
        <v>163</v>
      </c>
      <c r="I114" s="64">
        <v>5.3820969999999999</v>
      </c>
      <c r="J114" s="64">
        <v>11.91466</v>
      </c>
      <c r="K114" s="64">
        <v>17.84816</v>
      </c>
      <c r="L114" s="64">
        <v>4.1281749999999997</v>
      </c>
      <c r="M114" s="64">
        <v>99.896600000000007</v>
      </c>
      <c r="N114" s="64">
        <f t="shared" si="1"/>
        <v>79.782143661637349</v>
      </c>
      <c r="O114" s="64">
        <v>0.14000000000000001</v>
      </c>
      <c r="P114" s="64">
        <v>0.15</v>
      </c>
      <c r="Q114" s="64">
        <v>0.62</v>
      </c>
      <c r="R114" s="64">
        <v>0.01</v>
      </c>
    </row>
    <row r="115" spans="1:18" x14ac:dyDescent="0.35">
      <c r="A115" s="62" t="s">
        <v>136</v>
      </c>
      <c r="B115" s="62" t="s">
        <v>16</v>
      </c>
      <c r="C115" s="62">
        <v>20</v>
      </c>
      <c r="D115" s="62" t="s">
        <v>7</v>
      </c>
      <c r="E115" s="64">
        <v>54.050579999999997</v>
      </c>
      <c r="F115" s="64">
        <v>0.36473729999999999</v>
      </c>
      <c r="G115" s="64">
        <v>6.1567860000000003</v>
      </c>
      <c r="H115" s="64" t="s">
        <v>163</v>
      </c>
      <c r="I115" s="64">
        <v>5.5103049999999998</v>
      </c>
      <c r="J115" s="64">
        <v>11.926970000000001</v>
      </c>
      <c r="K115" s="64">
        <v>17.65954</v>
      </c>
      <c r="L115" s="64">
        <v>4.0278689999999999</v>
      </c>
      <c r="M115" s="64">
        <v>99.696789999999993</v>
      </c>
      <c r="N115" s="64">
        <f t="shared" si="1"/>
        <v>79.416629150074016</v>
      </c>
      <c r="O115" s="64">
        <v>0.16</v>
      </c>
      <c r="P115" s="64">
        <v>0.12</v>
      </c>
      <c r="Q115" s="64">
        <v>0.6</v>
      </c>
      <c r="R115" s="64">
        <v>0.05</v>
      </c>
    </row>
    <row r="116" spans="1:18" x14ac:dyDescent="0.35">
      <c r="A116" s="62" t="s">
        <v>136</v>
      </c>
      <c r="B116" s="62" t="s">
        <v>16</v>
      </c>
      <c r="C116" s="62">
        <v>21</v>
      </c>
      <c r="D116" s="62" t="s">
        <v>7</v>
      </c>
      <c r="E116" s="64">
        <v>53.836190000000002</v>
      </c>
      <c r="F116" s="64">
        <v>0.4506078</v>
      </c>
      <c r="G116" s="64">
        <v>6.2007630000000002</v>
      </c>
      <c r="H116" s="64" t="s">
        <v>163</v>
      </c>
      <c r="I116" s="64">
        <v>5.3041010000000002</v>
      </c>
      <c r="J116" s="64">
        <v>11.91921</v>
      </c>
      <c r="K116" s="64">
        <v>17.814039999999999</v>
      </c>
      <c r="L116" s="64">
        <v>3.9357449999999998</v>
      </c>
      <c r="M116" s="64">
        <v>99.460650000000001</v>
      </c>
      <c r="N116" s="64">
        <f t="shared" si="1"/>
        <v>80.022690393274274</v>
      </c>
      <c r="O116" s="64">
        <v>0.14000000000000001</v>
      </c>
      <c r="P116" s="64">
        <v>0.14000000000000001</v>
      </c>
      <c r="Q116" s="64">
        <v>0.62</v>
      </c>
      <c r="R116" s="64">
        <v>0.02</v>
      </c>
    </row>
    <row r="117" spans="1:18" x14ac:dyDescent="0.35">
      <c r="A117" s="62" t="s">
        <v>136</v>
      </c>
      <c r="B117" s="62" t="s">
        <v>16</v>
      </c>
      <c r="C117" s="62">
        <v>22</v>
      </c>
      <c r="D117" s="62" t="s">
        <v>7</v>
      </c>
      <c r="E117" s="64">
        <v>53.350270000000002</v>
      </c>
      <c r="F117" s="64">
        <v>0.38998850000000002</v>
      </c>
      <c r="G117" s="64">
        <v>6.1065740000000002</v>
      </c>
      <c r="H117" s="64" t="s">
        <v>163</v>
      </c>
      <c r="I117" s="64">
        <v>5.216291</v>
      </c>
      <c r="J117" s="64">
        <v>11.65438</v>
      </c>
      <c r="K117" s="64">
        <v>17.545809999999999</v>
      </c>
      <c r="L117" s="64">
        <v>3.9629020000000001</v>
      </c>
      <c r="M117" s="64">
        <v>98.283739999999995</v>
      </c>
      <c r="N117" s="64">
        <f t="shared" si="1"/>
        <v>79.930198894503064</v>
      </c>
      <c r="O117" s="64">
        <v>0.16</v>
      </c>
      <c r="P117" s="64">
        <v>0.12</v>
      </c>
      <c r="Q117" s="64">
        <v>0.61</v>
      </c>
      <c r="R117" s="64">
        <v>0.04</v>
      </c>
    </row>
    <row r="118" spans="1:18" x14ac:dyDescent="0.35">
      <c r="A118" s="62" t="s">
        <v>136</v>
      </c>
      <c r="B118" s="62" t="s">
        <v>16</v>
      </c>
      <c r="C118" s="62">
        <v>26</v>
      </c>
      <c r="D118" s="62" t="s">
        <v>7</v>
      </c>
      <c r="E118" s="64">
        <v>53.780569999999997</v>
      </c>
      <c r="F118" s="64">
        <v>0.36902770000000001</v>
      </c>
      <c r="G118" s="64">
        <v>5.950386</v>
      </c>
      <c r="H118" s="64" t="s">
        <v>163</v>
      </c>
      <c r="I118" s="64">
        <v>5.3995410000000001</v>
      </c>
      <c r="J118" s="64">
        <v>11.896839999999999</v>
      </c>
      <c r="K118" s="64">
        <v>17.785540000000001</v>
      </c>
      <c r="L118" s="64">
        <v>3.8914390000000001</v>
      </c>
      <c r="M118" s="64">
        <v>99.126390000000001</v>
      </c>
      <c r="N118" s="64">
        <f t="shared" si="1"/>
        <v>79.705697588006188</v>
      </c>
      <c r="O118" s="64">
        <v>0.18</v>
      </c>
      <c r="P118" s="64">
        <v>0.09</v>
      </c>
      <c r="Q118" s="64">
        <v>0.61</v>
      </c>
      <c r="R118" s="64">
        <v>7.0000000000000007E-2</v>
      </c>
    </row>
    <row r="119" spans="1:18" x14ac:dyDescent="0.35">
      <c r="A119" s="62" t="s">
        <v>136</v>
      </c>
      <c r="B119" s="62" t="s">
        <v>16</v>
      </c>
      <c r="C119" s="62">
        <v>27</v>
      </c>
      <c r="D119" s="62" t="s">
        <v>7</v>
      </c>
      <c r="E119" s="64">
        <v>53.614579999999997</v>
      </c>
      <c r="F119" s="64">
        <v>0.32992349999999998</v>
      </c>
      <c r="G119" s="64">
        <v>6.2206979999999996</v>
      </c>
      <c r="H119" s="64" t="s">
        <v>163</v>
      </c>
      <c r="I119" s="64">
        <v>5.0906739999999999</v>
      </c>
      <c r="J119" s="64">
        <v>11.74155</v>
      </c>
      <c r="K119" s="64">
        <v>17.508990000000001</v>
      </c>
      <c r="L119" s="64">
        <v>3.8253919999999999</v>
      </c>
      <c r="M119" s="64">
        <v>98.442160000000001</v>
      </c>
      <c r="N119" s="64">
        <f t="shared" si="1"/>
        <v>80.43592014275815</v>
      </c>
      <c r="O119" s="64">
        <v>0.19</v>
      </c>
      <c r="P119" s="64">
        <v>0.08</v>
      </c>
      <c r="Q119" s="64">
        <v>0.6</v>
      </c>
      <c r="R119" s="64">
        <v>0.08</v>
      </c>
    </row>
    <row r="120" spans="1:18" x14ac:dyDescent="0.35">
      <c r="A120" s="62" t="s">
        <v>136</v>
      </c>
      <c r="B120" s="62" t="s">
        <v>16</v>
      </c>
      <c r="C120" s="62">
        <v>33</v>
      </c>
      <c r="D120" s="62" t="s">
        <v>7</v>
      </c>
      <c r="E120" s="64">
        <v>54.408990000000003</v>
      </c>
      <c r="F120" s="64">
        <v>0.34095530000000002</v>
      </c>
      <c r="G120" s="64">
        <v>6.0847360000000004</v>
      </c>
      <c r="H120" s="64" t="s">
        <v>163</v>
      </c>
      <c r="I120" s="64">
        <v>5.350924</v>
      </c>
      <c r="J120" s="64">
        <v>12.002750000000001</v>
      </c>
      <c r="K120" s="64">
        <v>17.856120000000001</v>
      </c>
      <c r="L120" s="64">
        <v>4.0315019999999997</v>
      </c>
      <c r="M120" s="64">
        <v>100.1574</v>
      </c>
      <c r="N120" s="64">
        <f t="shared" si="1"/>
        <v>79.993826453622091</v>
      </c>
      <c r="O120" s="64">
        <v>0.18</v>
      </c>
      <c r="P120" s="64">
        <v>0.1</v>
      </c>
      <c r="Q120" s="64">
        <v>0.61</v>
      </c>
      <c r="R120" s="64">
        <v>0.06</v>
      </c>
    </row>
    <row r="121" spans="1:18" x14ac:dyDescent="0.35">
      <c r="A121" s="62" t="s">
        <v>136</v>
      </c>
      <c r="B121" s="62" t="s">
        <v>16</v>
      </c>
      <c r="C121" s="62">
        <v>34</v>
      </c>
      <c r="D121" s="62" t="s">
        <v>7</v>
      </c>
      <c r="E121" s="64">
        <v>54.475859999999997</v>
      </c>
      <c r="F121" s="64">
        <v>0.30415510000000001</v>
      </c>
      <c r="G121" s="64">
        <v>6.2860120000000004</v>
      </c>
      <c r="H121" s="64" t="s">
        <v>163</v>
      </c>
      <c r="I121" s="64">
        <v>5.1066929999999999</v>
      </c>
      <c r="J121" s="64">
        <v>11.93055</v>
      </c>
      <c r="K121" s="64">
        <v>17.790089999999999</v>
      </c>
      <c r="L121" s="64">
        <v>3.9915479999999999</v>
      </c>
      <c r="M121" s="64">
        <v>100.0142</v>
      </c>
      <c r="N121" s="64">
        <f t="shared" si="1"/>
        <v>80.63698059980419</v>
      </c>
      <c r="O121" s="64">
        <v>0.19</v>
      </c>
      <c r="P121" s="64">
        <v>0.09</v>
      </c>
      <c r="Q121" s="64">
        <v>0.61</v>
      </c>
      <c r="R121" s="64">
        <v>0.06</v>
      </c>
    </row>
    <row r="122" spans="1:18" x14ac:dyDescent="0.35">
      <c r="A122" s="62" t="s">
        <v>134</v>
      </c>
      <c r="B122" s="62" t="s">
        <v>16</v>
      </c>
      <c r="C122" s="62">
        <v>34</v>
      </c>
      <c r="D122" s="62" t="s">
        <v>7</v>
      </c>
      <c r="E122" s="64">
        <v>53.610999999999997</v>
      </c>
      <c r="F122" s="64">
        <v>0.26600000000000001</v>
      </c>
      <c r="G122" s="64">
        <v>4.4279999999999999</v>
      </c>
      <c r="H122" s="64" t="s">
        <v>163</v>
      </c>
      <c r="I122" s="64">
        <v>5.5069999999999997</v>
      </c>
      <c r="J122" s="64">
        <v>12.478</v>
      </c>
      <c r="K122" s="64">
        <v>20.106000000000002</v>
      </c>
      <c r="L122" s="64">
        <v>2.6720000000000002</v>
      </c>
      <c r="M122" s="64">
        <v>99.144999999999996</v>
      </c>
      <c r="N122" s="64">
        <f t="shared" si="1"/>
        <v>80.15466491723457</v>
      </c>
      <c r="O122" s="64">
        <v>0.13</v>
      </c>
      <c r="P122" s="64">
        <v>0.06</v>
      </c>
      <c r="Q122" s="64">
        <v>0.66</v>
      </c>
      <c r="R122" s="64">
        <v>0.11</v>
      </c>
    </row>
    <row r="123" spans="1:18" x14ac:dyDescent="0.35">
      <c r="A123" s="62" t="s">
        <v>134</v>
      </c>
      <c r="B123" s="62" t="s">
        <v>16</v>
      </c>
      <c r="C123" s="62">
        <v>36</v>
      </c>
      <c r="D123" s="62" t="s">
        <v>7</v>
      </c>
      <c r="E123" s="64">
        <v>53.838000000000001</v>
      </c>
      <c r="F123" s="64">
        <v>0.253</v>
      </c>
      <c r="G123" s="64">
        <v>4.3849999999999998</v>
      </c>
      <c r="H123" s="64" t="s">
        <v>163</v>
      </c>
      <c r="I123" s="64">
        <v>5.5880000000000001</v>
      </c>
      <c r="J123" s="64">
        <v>12.382</v>
      </c>
      <c r="K123" s="64">
        <v>20.119</v>
      </c>
      <c r="L123" s="64">
        <v>2.714</v>
      </c>
      <c r="M123" s="64">
        <v>99.326000000000008</v>
      </c>
      <c r="N123" s="64">
        <f t="shared" si="1"/>
        <v>79.797154561265998</v>
      </c>
      <c r="O123" s="64">
        <v>0.13</v>
      </c>
      <c r="P123" s="64">
        <v>0.06</v>
      </c>
      <c r="Q123" s="64">
        <v>0.66</v>
      </c>
      <c r="R123" s="64">
        <v>0.11</v>
      </c>
    </row>
    <row r="124" spans="1:18" x14ac:dyDescent="0.35">
      <c r="A124" s="62" t="s">
        <v>134</v>
      </c>
      <c r="B124" s="62" t="s">
        <v>16</v>
      </c>
      <c r="C124" s="62">
        <v>37</v>
      </c>
      <c r="D124" s="62" t="s">
        <v>7</v>
      </c>
      <c r="E124" s="64">
        <v>53.543999999999997</v>
      </c>
      <c r="F124" s="64">
        <v>0.23100000000000001</v>
      </c>
      <c r="G124" s="64">
        <v>4.5010000000000003</v>
      </c>
      <c r="H124" s="64" t="s">
        <v>163</v>
      </c>
      <c r="I124" s="64">
        <v>5.6449999999999996</v>
      </c>
      <c r="J124" s="64">
        <v>12.247</v>
      </c>
      <c r="K124" s="64">
        <v>20.035</v>
      </c>
      <c r="L124" s="64">
        <v>2.7869999999999999</v>
      </c>
      <c r="M124" s="64">
        <v>99.084000000000003</v>
      </c>
      <c r="N124" s="64">
        <f t="shared" si="1"/>
        <v>79.454667237691424</v>
      </c>
      <c r="O124" s="64">
        <v>0.13</v>
      </c>
      <c r="P124" s="64">
        <v>7.0000000000000007E-2</v>
      </c>
      <c r="Q124" s="64">
        <v>0.66</v>
      </c>
      <c r="R124" s="64">
        <v>0.1</v>
      </c>
    </row>
    <row r="125" spans="1:18" x14ac:dyDescent="0.35">
      <c r="A125" s="62" t="s">
        <v>134</v>
      </c>
      <c r="B125" s="62" t="s">
        <v>16</v>
      </c>
      <c r="C125" s="62">
        <v>38</v>
      </c>
      <c r="D125" s="62" t="s">
        <v>7</v>
      </c>
      <c r="E125" s="64">
        <v>53.540999999999997</v>
      </c>
      <c r="F125" s="64">
        <v>0.28199999999999997</v>
      </c>
      <c r="G125" s="64">
        <v>4.4569999999999999</v>
      </c>
      <c r="H125" s="64" t="s">
        <v>163</v>
      </c>
      <c r="I125" s="64">
        <v>5.5439999999999996</v>
      </c>
      <c r="J125" s="64">
        <v>12.323</v>
      </c>
      <c r="K125" s="64">
        <v>20.001999999999999</v>
      </c>
      <c r="L125" s="64">
        <v>2.782</v>
      </c>
      <c r="M125" s="64">
        <v>98.966999999999985</v>
      </c>
      <c r="N125" s="64">
        <f t="shared" si="1"/>
        <v>79.847547999839946</v>
      </c>
      <c r="O125" s="64">
        <v>0.13</v>
      </c>
      <c r="P125" s="64">
        <v>7.0000000000000007E-2</v>
      </c>
      <c r="Q125" s="64">
        <v>0.66</v>
      </c>
      <c r="R125" s="64">
        <v>0.1</v>
      </c>
    </row>
    <row r="126" spans="1:18" x14ac:dyDescent="0.35">
      <c r="A126" s="62" t="s">
        <v>134</v>
      </c>
      <c r="B126" s="62" t="s">
        <v>16</v>
      </c>
      <c r="C126" s="62">
        <v>39</v>
      </c>
      <c r="D126" s="62" t="s">
        <v>7</v>
      </c>
      <c r="E126" s="64">
        <v>53.637999999999998</v>
      </c>
      <c r="F126" s="64">
        <v>0.27900000000000003</v>
      </c>
      <c r="G126" s="64">
        <v>4.5510000000000002</v>
      </c>
      <c r="H126" s="64" t="s">
        <v>163</v>
      </c>
      <c r="I126" s="64">
        <v>5.2030000000000003</v>
      </c>
      <c r="J126" s="64">
        <v>12.371</v>
      </c>
      <c r="K126" s="64">
        <v>20.189</v>
      </c>
      <c r="L126" s="64">
        <v>2.7480000000000002</v>
      </c>
      <c r="M126" s="64">
        <v>99.063999999999979</v>
      </c>
      <c r="N126" s="64">
        <f t="shared" si="1"/>
        <v>80.909828222790097</v>
      </c>
      <c r="O126" s="64">
        <v>0.14000000000000001</v>
      </c>
      <c r="P126" s="64">
        <v>0.06</v>
      </c>
      <c r="Q126" s="64">
        <v>0.66</v>
      </c>
      <c r="R126" s="64">
        <v>0.1</v>
      </c>
    </row>
    <row r="127" spans="1:18" x14ac:dyDescent="0.35">
      <c r="A127" s="62" t="s">
        <v>134</v>
      </c>
      <c r="B127" s="62" t="s">
        <v>16</v>
      </c>
      <c r="C127" s="62">
        <v>40</v>
      </c>
      <c r="D127" s="62" t="s">
        <v>7</v>
      </c>
      <c r="E127" s="64">
        <v>53.689</v>
      </c>
      <c r="F127" s="64">
        <v>0.253</v>
      </c>
      <c r="G127" s="64">
        <v>4.7990000000000004</v>
      </c>
      <c r="H127" s="64" t="s">
        <v>163</v>
      </c>
      <c r="I127" s="64">
        <v>5.2480000000000002</v>
      </c>
      <c r="J127" s="64">
        <v>12.189</v>
      </c>
      <c r="K127" s="64">
        <v>20.053999999999998</v>
      </c>
      <c r="L127" s="64">
        <v>2.8119999999999998</v>
      </c>
      <c r="M127" s="64">
        <v>99.16</v>
      </c>
      <c r="N127" s="64">
        <f t="shared" si="1"/>
        <v>80.545265624725914</v>
      </c>
      <c r="O127" s="64">
        <v>0.15</v>
      </c>
      <c r="P127" s="64">
        <v>0.05</v>
      </c>
      <c r="Q127" s="64">
        <v>0.65</v>
      </c>
      <c r="R127" s="64">
        <v>0.11</v>
      </c>
    </row>
    <row r="128" spans="1:18" x14ac:dyDescent="0.35">
      <c r="A128" s="62" t="s">
        <v>134</v>
      </c>
      <c r="B128" s="62" t="s">
        <v>16</v>
      </c>
      <c r="C128" s="62">
        <v>41</v>
      </c>
      <c r="D128" s="62" t="s">
        <v>7</v>
      </c>
      <c r="E128" s="64">
        <v>53.991</v>
      </c>
      <c r="F128" s="64">
        <v>0.23799999999999999</v>
      </c>
      <c r="G128" s="64">
        <v>4.4710000000000001</v>
      </c>
      <c r="H128" s="64" t="s">
        <v>163</v>
      </c>
      <c r="I128" s="64">
        <v>5.4580000000000002</v>
      </c>
      <c r="J128" s="64">
        <v>12.395</v>
      </c>
      <c r="K128" s="64">
        <v>20.266999999999999</v>
      </c>
      <c r="L128" s="64">
        <v>2.7309999999999999</v>
      </c>
      <c r="M128" s="64">
        <v>99.674999999999997</v>
      </c>
      <c r="N128" s="64">
        <f t="shared" si="1"/>
        <v>80.1906482895903</v>
      </c>
      <c r="O128" s="64">
        <v>0.13</v>
      </c>
      <c r="P128" s="64">
        <v>0.06</v>
      </c>
      <c r="Q128" s="64">
        <v>0.65</v>
      </c>
      <c r="R128" s="64">
        <v>0.11</v>
      </c>
    </row>
    <row r="129" spans="1:18" x14ac:dyDescent="0.35">
      <c r="A129" s="62" t="s">
        <v>134</v>
      </c>
      <c r="B129" s="62" t="s">
        <v>16</v>
      </c>
      <c r="C129" s="62">
        <v>2</v>
      </c>
      <c r="D129" s="62" t="s">
        <v>7</v>
      </c>
      <c r="E129" s="64">
        <v>52.988</v>
      </c>
      <c r="F129" s="64">
        <v>0.316</v>
      </c>
      <c r="G129" s="64">
        <v>4.0949999999999998</v>
      </c>
      <c r="H129" s="64" t="s">
        <v>163</v>
      </c>
      <c r="I129" s="64">
        <v>5.2679999999999998</v>
      </c>
      <c r="J129" s="64">
        <v>13.596</v>
      </c>
      <c r="K129" s="64">
        <v>20.978000000000002</v>
      </c>
      <c r="L129" s="64">
        <v>2.06</v>
      </c>
      <c r="M129" s="64">
        <v>99.40300000000002</v>
      </c>
      <c r="N129" s="64">
        <f t="shared" si="1"/>
        <v>82.144478961576354</v>
      </c>
      <c r="O129" s="64">
        <v>0.06</v>
      </c>
      <c r="P129" s="64">
        <v>0.09</v>
      </c>
      <c r="Q129" s="64">
        <v>0.71</v>
      </c>
      <c r="R129" s="64">
        <v>7.0000000000000007E-2</v>
      </c>
    </row>
    <row r="130" spans="1:18" x14ac:dyDescent="0.35">
      <c r="A130" s="62" t="s">
        <v>132</v>
      </c>
      <c r="B130" s="62" t="s">
        <v>16</v>
      </c>
      <c r="C130" s="62">
        <v>21</v>
      </c>
      <c r="D130" s="62" t="s">
        <v>7</v>
      </c>
      <c r="E130" s="64">
        <v>54.17</v>
      </c>
      <c r="F130" s="64">
        <v>0.53</v>
      </c>
      <c r="G130" s="64">
        <v>10.64</v>
      </c>
      <c r="H130" s="64" t="s">
        <v>163</v>
      </c>
      <c r="I130" s="64">
        <v>4.5999999999999996</v>
      </c>
      <c r="J130" s="64">
        <v>10.64</v>
      </c>
      <c r="K130" s="64">
        <v>13.78</v>
      </c>
      <c r="L130" s="64">
        <v>5.66</v>
      </c>
      <c r="M130" s="64">
        <v>100.01</v>
      </c>
      <c r="N130" s="64">
        <f t="shared" si="1"/>
        <v>80.480582512905414</v>
      </c>
      <c r="O130" s="64">
        <v>0.28000000000000003</v>
      </c>
      <c r="P130" s="64">
        <v>0.11</v>
      </c>
      <c r="Q130" s="64">
        <v>0.47</v>
      </c>
      <c r="R130" s="64">
        <v>0.03</v>
      </c>
    </row>
    <row r="131" spans="1:18" x14ac:dyDescent="0.35">
      <c r="A131" s="62" t="s">
        <v>132</v>
      </c>
      <c r="B131" s="62" t="s">
        <v>16</v>
      </c>
      <c r="C131" s="62">
        <v>10</v>
      </c>
      <c r="D131" s="62" t="s">
        <v>7</v>
      </c>
      <c r="E131" s="64">
        <v>53.24</v>
      </c>
      <c r="F131" s="64">
        <v>0.49</v>
      </c>
      <c r="G131" s="64">
        <v>11.89</v>
      </c>
      <c r="H131" s="64" t="s">
        <v>163</v>
      </c>
      <c r="I131" s="64">
        <v>5.23</v>
      </c>
      <c r="J131" s="64">
        <v>10.09</v>
      </c>
      <c r="K131" s="64">
        <v>14.11</v>
      </c>
      <c r="L131" s="64">
        <v>5.42</v>
      </c>
      <c r="M131" s="64">
        <v>100.61</v>
      </c>
      <c r="N131" s="64">
        <f t="shared" ref="N131:N194" si="2">(J131/(15.9994+24.305))/((J131/(15.9994+24.305))+((I131)/(15.9994+55.845)))*100</f>
        <v>77.472313813822652</v>
      </c>
      <c r="O131" s="64">
        <v>0.28000000000000003</v>
      </c>
      <c r="P131" s="64">
        <v>0.09</v>
      </c>
      <c r="Q131" s="64">
        <v>0.44</v>
      </c>
      <c r="R131" s="64">
        <v>7.0000000000000007E-2</v>
      </c>
    </row>
    <row r="132" spans="1:18" x14ac:dyDescent="0.35">
      <c r="A132" s="62" t="s">
        <v>132</v>
      </c>
      <c r="B132" s="62" t="s">
        <v>16</v>
      </c>
      <c r="C132" s="62">
        <v>8</v>
      </c>
      <c r="D132" s="62" t="s">
        <v>7</v>
      </c>
      <c r="E132" s="64">
        <v>52.85</v>
      </c>
      <c r="F132" s="64">
        <v>0.36</v>
      </c>
      <c r="G132" s="64">
        <v>11.06</v>
      </c>
      <c r="H132" s="64" t="s">
        <v>163</v>
      </c>
      <c r="I132" s="64">
        <v>5.35</v>
      </c>
      <c r="J132" s="64">
        <v>10.38</v>
      </c>
      <c r="K132" s="64">
        <v>14.75</v>
      </c>
      <c r="L132" s="64">
        <v>5.07</v>
      </c>
      <c r="M132" s="64">
        <v>99.89</v>
      </c>
      <c r="N132" s="64">
        <f t="shared" si="2"/>
        <v>77.570781830608809</v>
      </c>
      <c r="O132" s="64">
        <v>0.25</v>
      </c>
      <c r="P132" s="64">
        <v>0.1</v>
      </c>
      <c r="Q132" s="64">
        <v>0.46</v>
      </c>
      <c r="R132" s="64">
        <v>0.06</v>
      </c>
    </row>
    <row r="133" spans="1:18" x14ac:dyDescent="0.35">
      <c r="A133" s="62" t="s">
        <v>132</v>
      </c>
      <c r="B133" s="62" t="s">
        <v>16</v>
      </c>
      <c r="C133" s="62">
        <v>6</v>
      </c>
      <c r="D133" s="62" t="s">
        <v>7</v>
      </c>
      <c r="E133" s="64">
        <v>52.7</v>
      </c>
      <c r="F133" s="64">
        <v>0.47</v>
      </c>
      <c r="G133" s="64">
        <v>11.19</v>
      </c>
      <c r="H133" s="64" t="s">
        <v>163</v>
      </c>
      <c r="I133" s="64">
        <v>5.49</v>
      </c>
      <c r="J133" s="64">
        <v>10.32</v>
      </c>
      <c r="K133" s="64">
        <v>14.58</v>
      </c>
      <c r="L133" s="64">
        <v>5.01</v>
      </c>
      <c r="M133" s="64">
        <v>99.9</v>
      </c>
      <c r="N133" s="64">
        <f t="shared" si="2"/>
        <v>77.015693038145358</v>
      </c>
      <c r="O133" s="64">
        <v>0.25</v>
      </c>
      <c r="P133" s="64">
        <v>0.1</v>
      </c>
      <c r="Q133" s="64">
        <v>0.46</v>
      </c>
      <c r="R133" s="64">
        <v>0.06</v>
      </c>
    </row>
    <row r="134" spans="1:18" x14ac:dyDescent="0.35">
      <c r="A134" s="62" t="s">
        <v>132</v>
      </c>
      <c r="B134" s="62" t="s">
        <v>16</v>
      </c>
      <c r="C134" s="62">
        <v>3</v>
      </c>
      <c r="D134" s="62" t="s">
        <v>7</v>
      </c>
      <c r="E134" s="64">
        <v>52.86</v>
      </c>
      <c r="F134" s="64">
        <v>0.56000000000000005</v>
      </c>
      <c r="G134" s="64">
        <v>10.66</v>
      </c>
      <c r="H134" s="64" t="s">
        <v>163</v>
      </c>
      <c r="I134" s="64">
        <v>5.82</v>
      </c>
      <c r="J134" s="64">
        <v>10.61</v>
      </c>
      <c r="K134" s="64">
        <v>15.28</v>
      </c>
      <c r="L134" s="64">
        <v>4.71</v>
      </c>
      <c r="M134" s="64">
        <v>100.5</v>
      </c>
      <c r="N134" s="64">
        <f t="shared" si="2"/>
        <v>76.468495930942595</v>
      </c>
      <c r="O134" s="64">
        <v>0.2</v>
      </c>
      <c r="P134" s="64">
        <v>0.12</v>
      </c>
      <c r="Q134" s="64">
        <v>0.46</v>
      </c>
      <c r="R134" s="64">
        <v>0.05</v>
      </c>
    </row>
    <row r="135" spans="1:18" x14ac:dyDescent="0.35">
      <c r="A135" s="62" t="s">
        <v>132</v>
      </c>
      <c r="B135" s="62" t="s">
        <v>16</v>
      </c>
      <c r="C135" s="62">
        <v>2</v>
      </c>
      <c r="D135" s="62" t="s">
        <v>7</v>
      </c>
      <c r="E135" s="64">
        <v>52.54</v>
      </c>
      <c r="F135" s="64">
        <v>0.46</v>
      </c>
      <c r="G135" s="64">
        <v>10.19</v>
      </c>
      <c r="H135" s="64" t="s">
        <v>163</v>
      </c>
      <c r="I135" s="64">
        <v>5.89</v>
      </c>
      <c r="J135" s="64">
        <v>10.9</v>
      </c>
      <c r="K135" s="64">
        <v>15.1</v>
      </c>
      <c r="L135" s="64">
        <v>4.5599999999999996</v>
      </c>
      <c r="M135" s="64">
        <v>99.75</v>
      </c>
      <c r="N135" s="64">
        <f t="shared" si="2"/>
        <v>76.737516636944619</v>
      </c>
      <c r="O135" s="64">
        <v>0.21</v>
      </c>
      <c r="P135" s="64">
        <v>0.11</v>
      </c>
      <c r="Q135" s="64">
        <v>0.48</v>
      </c>
      <c r="R135" s="64">
        <v>7.0000000000000007E-2</v>
      </c>
    </row>
    <row r="136" spans="1:18" x14ac:dyDescent="0.35">
      <c r="A136" s="62" t="s">
        <v>132</v>
      </c>
      <c r="B136" s="62" t="s">
        <v>16</v>
      </c>
      <c r="C136" s="62">
        <v>4</v>
      </c>
      <c r="D136" s="62" t="s">
        <v>7</v>
      </c>
      <c r="E136" s="64">
        <v>52.87</v>
      </c>
      <c r="F136" s="64">
        <v>0.55000000000000004</v>
      </c>
      <c r="G136" s="64">
        <v>10.36</v>
      </c>
      <c r="H136" s="64" t="s">
        <v>163</v>
      </c>
      <c r="I136" s="64">
        <v>5.61</v>
      </c>
      <c r="J136" s="64">
        <v>10.69</v>
      </c>
      <c r="K136" s="64">
        <v>15.07</v>
      </c>
      <c r="L136" s="64">
        <v>4.55</v>
      </c>
      <c r="M136" s="64">
        <v>99.86</v>
      </c>
      <c r="N136" s="64">
        <f t="shared" si="2"/>
        <v>77.255592741157358</v>
      </c>
      <c r="O136" s="64">
        <v>0.24</v>
      </c>
      <c r="P136" s="64">
        <v>0.08</v>
      </c>
      <c r="Q136" s="64">
        <v>0.47</v>
      </c>
      <c r="R136" s="64">
        <v>0.09</v>
      </c>
    </row>
    <row r="137" spans="1:18" x14ac:dyDescent="0.35">
      <c r="A137" s="62" t="s">
        <v>132</v>
      </c>
      <c r="B137" s="62" t="s">
        <v>16</v>
      </c>
      <c r="C137" s="62">
        <v>11</v>
      </c>
      <c r="D137" s="62" t="s">
        <v>7</v>
      </c>
      <c r="E137" s="64">
        <v>52.07</v>
      </c>
      <c r="F137" s="64">
        <v>0.41</v>
      </c>
      <c r="G137" s="64">
        <v>10.23</v>
      </c>
      <c r="H137" s="64" t="s">
        <v>163</v>
      </c>
      <c r="I137" s="64">
        <v>4.8899999999999997</v>
      </c>
      <c r="J137" s="64">
        <v>10.76</v>
      </c>
      <c r="K137" s="64">
        <v>15.29</v>
      </c>
      <c r="L137" s="64">
        <v>4.47</v>
      </c>
      <c r="M137" s="64">
        <v>98.32</v>
      </c>
      <c r="N137" s="64">
        <f t="shared" si="2"/>
        <v>79.684408217889342</v>
      </c>
      <c r="O137" s="64">
        <v>0.24</v>
      </c>
      <c r="P137" s="64">
        <v>0.08</v>
      </c>
      <c r="Q137" s="64">
        <v>0.5</v>
      </c>
      <c r="R137" s="64">
        <v>7.0000000000000007E-2</v>
      </c>
    </row>
    <row r="138" spans="1:18" x14ac:dyDescent="0.35">
      <c r="A138" s="62" t="s">
        <v>132</v>
      </c>
      <c r="B138" s="62" t="s">
        <v>16</v>
      </c>
      <c r="C138" s="62">
        <v>20</v>
      </c>
      <c r="D138" s="62" t="s">
        <v>7</v>
      </c>
      <c r="E138" s="64">
        <v>52.65</v>
      </c>
      <c r="F138" s="64">
        <v>0.52</v>
      </c>
      <c r="G138" s="64">
        <v>9.85</v>
      </c>
      <c r="H138" s="64" t="s">
        <v>163</v>
      </c>
      <c r="I138" s="64">
        <v>4.3899999999999997</v>
      </c>
      <c r="J138" s="64">
        <v>12.3</v>
      </c>
      <c r="K138" s="64">
        <v>15.26</v>
      </c>
      <c r="L138" s="64">
        <v>4.38</v>
      </c>
      <c r="M138" s="64">
        <v>99.46</v>
      </c>
      <c r="N138" s="64">
        <f t="shared" si="2"/>
        <v>83.317690631994139</v>
      </c>
      <c r="O138" s="64">
        <v>0.2</v>
      </c>
      <c r="P138" s="64">
        <v>0.1</v>
      </c>
      <c r="Q138" s="64">
        <v>0.55000000000000004</v>
      </c>
      <c r="R138" s="64">
        <v>0.03</v>
      </c>
    </row>
    <row r="139" spans="1:18" x14ac:dyDescent="0.35">
      <c r="A139" s="62" t="s">
        <v>132</v>
      </c>
      <c r="B139" s="62" t="s">
        <v>16</v>
      </c>
      <c r="C139" s="62">
        <v>5</v>
      </c>
      <c r="D139" s="62" t="s">
        <v>7</v>
      </c>
      <c r="E139" s="64">
        <v>52.25</v>
      </c>
      <c r="F139" s="64">
        <v>0.6</v>
      </c>
      <c r="G139" s="64">
        <v>10.02</v>
      </c>
      <c r="H139" s="64" t="s">
        <v>163</v>
      </c>
      <c r="I139" s="64">
        <v>5.75</v>
      </c>
      <c r="J139" s="64">
        <v>11.18</v>
      </c>
      <c r="K139" s="64">
        <v>15.76</v>
      </c>
      <c r="L139" s="64">
        <v>4.34</v>
      </c>
      <c r="M139" s="64">
        <v>100.1</v>
      </c>
      <c r="N139" s="64">
        <f t="shared" si="2"/>
        <v>77.608032595380976</v>
      </c>
      <c r="O139" s="64">
        <v>0.16</v>
      </c>
      <c r="P139" s="64">
        <v>0.14000000000000001</v>
      </c>
      <c r="Q139" s="64">
        <v>0.5</v>
      </c>
      <c r="R139" s="64">
        <v>0.03</v>
      </c>
    </row>
    <row r="140" spans="1:18" x14ac:dyDescent="0.35">
      <c r="A140" s="62" t="s">
        <v>132</v>
      </c>
      <c r="B140" s="62" t="s">
        <v>16</v>
      </c>
      <c r="C140" s="62">
        <v>1</v>
      </c>
      <c r="D140" s="62" t="s">
        <v>7</v>
      </c>
      <c r="E140" s="64">
        <v>52.21</v>
      </c>
      <c r="F140" s="64">
        <v>0.44</v>
      </c>
      <c r="G140" s="64">
        <v>9.58</v>
      </c>
      <c r="H140" s="64" t="s">
        <v>163</v>
      </c>
      <c r="I140" s="64">
        <v>5.77</v>
      </c>
      <c r="J140" s="64">
        <v>11.22</v>
      </c>
      <c r="K140" s="64">
        <v>16.02</v>
      </c>
      <c r="L140" s="64">
        <v>4.13</v>
      </c>
      <c r="M140" s="64">
        <v>99.6</v>
      </c>
      <c r="N140" s="64">
        <f t="shared" si="2"/>
        <v>77.609756558008343</v>
      </c>
      <c r="O140" s="64">
        <v>0.19</v>
      </c>
      <c r="P140" s="64">
        <v>0.1</v>
      </c>
      <c r="Q140" s="64">
        <v>0.51</v>
      </c>
      <c r="R140" s="64">
        <v>7.0000000000000007E-2</v>
      </c>
    </row>
    <row r="141" spans="1:18" x14ac:dyDescent="0.35">
      <c r="A141" s="62" t="s">
        <v>132</v>
      </c>
      <c r="B141" s="62" t="s">
        <v>16</v>
      </c>
      <c r="C141" s="62">
        <v>19</v>
      </c>
      <c r="D141" s="62" t="s">
        <v>7</v>
      </c>
      <c r="E141" s="64">
        <v>53.24</v>
      </c>
      <c r="F141" s="64">
        <v>0.51</v>
      </c>
      <c r="G141" s="64">
        <v>9.4</v>
      </c>
      <c r="H141" s="64" t="s">
        <v>163</v>
      </c>
      <c r="I141" s="64">
        <v>4.6900000000000004</v>
      </c>
      <c r="J141" s="64">
        <v>12.49</v>
      </c>
      <c r="K141" s="64">
        <v>14.91</v>
      </c>
      <c r="L141" s="64">
        <v>4.12</v>
      </c>
      <c r="M141" s="64">
        <v>99.36</v>
      </c>
      <c r="N141" s="64">
        <f t="shared" si="2"/>
        <v>82.599975460163179</v>
      </c>
      <c r="O141" s="64">
        <v>0.22</v>
      </c>
      <c r="P141" s="64">
        <v>7.0000000000000007E-2</v>
      </c>
      <c r="Q141" s="64">
        <v>0.54</v>
      </c>
      <c r="R141" s="64">
        <v>0.06</v>
      </c>
    </row>
    <row r="142" spans="1:18" x14ac:dyDescent="0.35">
      <c r="A142" s="62" t="s">
        <v>132</v>
      </c>
      <c r="B142" s="62" t="s">
        <v>16</v>
      </c>
      <c r="C142" s="62">
        <v>7</v>
      </c>
      <c r="D142" s="62" t="s">
        <v>7</v>
      </c>
      <c r="E142" s="64">
        <v>52.81</v>
      </c>
      <c r="F142" s="64">
        <v>0.57999999999999996</v>
      </c>
      <c r="G142" s="64">
        <v>8.68</v>
      </c>
      <c r="H142" s="64" t="s">
        <v>163</v>
      </c>
      <c r="I142" s="64">
        <v>5.48</v>
      </c>
      <c r="J142" s="64">
        <v>12.42</v>
      </c>
      <c r="K142" s="64">
        <v>16.989999999999998</v>
      </c>
      <c r="L142" s="64">
        <v>3.65</v>
      </c>
      <c r="M142" s="64">
        <v>100.85</v>
      </c>
      <c r="N142" s="64">
        <f t="shared" si="2"/>
        <v>80.158735069605726</v>
      </c>
      <c r="O142" s="64">
        <v>0.15</v>
      </c>
      <c r="P142" s="64">
        <v>0.1</v>
      </c>
      <c r="Q142" s="64">
        <v>0.56000000000000005</v>
      </c>
      <c r="R142" s="64">
        <v>0.06</v>
      </c>
    </row>
    <row r="143" spans="1:18" x14ac:dyDescent="0.35">
      <c r="A143" s="62" t="s">
        <v>132</v>
      </c>
      <c r="B143" s="62" t="s">
        <v>16</v>
      </c>
      <c r="C143" s="62">
        <v>9</v>
      </c>
      <c r="D143" s="62" t="s">
        <v>7</v>
      </c>
      <c r="E143" s="64">
        <v>52.47</v>
      </c>
      <c r="F143" s="64">
        <v>0.42</v>
      </c>
      <c r="G143" s="64">
        <v>8</v>
      </c>
      <c r="H143" s="64" t="s">
        <v>163</v>
      </c>
      <c r="I143" s="64">
        <v>5.48</v>
      </c>
      <c r="J143" s="64">
        <v>12.53</v>
      </c>
      <c r="K143" s="64">
        <v>17.29</v>
      </c>
      <c r="L143" s="64">
        <v>3.38</v>
      </c>
      <c r="M143" s="64">
        <v>99.83</v>
      </c>
      <c r="N143" s="64">
        <f t="shared" si="2"/>
        <v>80.298603261700023</v>
      </c>
      <c r="O143" s="64">
        <v>0.12</v>
      </c>
      <c r="P143" s="64">
        <v>0.12</v>
      </c>
      <c r="Q143" s="64">
        <v>0.57999999999999996</v>
      </c>
      <c r="R143" s="64">
        <v>0.05</v>
      </c>
    </row>
    <row r="144" spans="1:18" x14ac:dyDescent="0.35">
      <c r="A144" s="62" t="s">
        <v>135</v>
      </c>
      <c r="B144" s="62" t="s">
        <v>16</v>
      </c>
      <c r="C144" s="62">
        <v>8</v>
      </c>
      <c r="D144" s="62" t="s">
        <v>7</v>
      </c>
      <c r="E144" s="64">
        <v>54.12</v>
      </c>
      <c r="F144" s="64">
        <v>0.49</v>
      </c>
      <c r="G144" s="64">
        <v>7.3</v>
      </c>
      <c r="H144" s="64" t="s">
        <v>163</v>
      </c>
      <c r="I144" s="64">
        <v>4.97</v>
      </c>
      <c r="J144" s="64">
        <v>11.35</v>
      </c>
      <c r="K144" s="64">
        <v>15.92</v>
      </c>
      <c r="L144" s="64">
        <v>4.3899999999999997</v>
      </c>
      <c r="M144" s="64">
        <f t="shared" ref="M144:M151" si="3">SUM(E144:L144)</f>
        <v>98.539999999999992</v>
      </c>
      <c r="N144" s="64">
        <f t="shared" si="2"/>
        <v>80.279252031870527</v>
      </c>
      <c r="O144" s="64">
        <v>0.25</v>
      </c>
      <c r="P144" s="64">
        <v>0.06</v>
      </c>
      <c r="Q144" s="64">
        <v>0.55000000000000004</v>
      </c>
      <c r="R144" s="64">
        <v>0.08</v>
      </c>
    </row>
    <row r="145" spans="1:18" x14ac:dyDescent="0.35">
      <c r="A145" s="62" t="s">
        <v>135</v>
      </c>
      <c r="B145" s="62" t="s">
        <v>16</v>
      </c>
      <c r="C145" s="62">
        <v>9</v>
      </c>
      <c r="D145" s="62" t="s">
        <v>7</v>
      </c>
      <c r="E145" s="64">
        <v>53.74</v>
      </c>
      <c r="F145" s="64">
        <v>0.48</v>
      </c>
      <c r="G145" s="64">
        <v>7.34</v>
      </c>
      <c r="H145" s="64" t="s">
        <v>163</v>
      </c>
      <c r="I145" s="64">
        <v>4.87</v>
      </c>
      <c r="J145" s="64">
        <v>11.24</v>
      </c>
      <c r="K145" s="64">
        <v>15.77</v>
      </c>
      <c r="L145" s="64">
        <v>4.32</v>
      </c>
      <c r="M145" s="64">
        <f t="shared" si="3"/>
        <v>97.759999999999991</v>
      </c>
      <c r="N145" s="64">
        <f t="shared" si="2"/>
        <v>80.446324827411857</v>
      </c>
      <c r="O145" s="64">
        <v>0.26</v>
      </c>
      <c r="P145" s="64">
        <v>0.05</v>
      </c>
      <c r="Q145" s="64">
        <v>0.55000000000000004</v>
      </c>
      <c r="R145" s="64">
        <v>0.09</v>
      </c>
    </row>
    <row r="146" spans="1:18" x14ac:dyDescent="0.35">
      <c r="A146" s="62" t="s">
        <v>135</v>
      </c>
      <c r="B146" s="62" t="s">
        <v>16</v>
      </c>
      <c r="C146" s="62">
        <v>10</v>
      </c>
      <c r="D146" s="62" t="s">
        <v>7</v>
      </c>
      <c r="E146" s="64">
        <v>54.36</v>
      </c>
      <c r="F146" s="64">
        <v>0.56000000000000005</v>
      </c>
      <c r="G146" s="64">
        <v>7.44</v>
      </c>
      <c r="H146" s="64" t="s">
        <v>163</v>
      </c>
      <c r="I146" s="64">
        <v>4.96</v>
      </c>
      <c r="J146" s="64">
        <v>11.36</v>
      </c>
      <c r="K146" s="64">
        <v>15.91</v>
      </c>
      <c r="L146" s="64">
        <v>4.45</v>
      </c>
      <c r="M146" s="64">
        <f t="shared" si="3"/>
        <v>99.039999999999992</v>
      </c>
      <c r="N146" s="64">
        <f t="shared" si="2"/>
        <v>80.32504088568561</v>
      </c>
      <c r="O146" s="64">
        <v>0.26</v>
      </c>
      <c r="P146" s="64">
        <v>0.05</v>
      </c>
      <c r="Q146" s="64">
        <v>0.55000000000000004</v>
      </c>
      <c r="R146" s="64">
        <v>0.09</v>
      </c>
    </row>
    <row r="147" spans="1:18" x14ac:dyDescent="0.35">
      <c r="A147" s="62" t="s">
        <v>135</v>
      </c>
      <c r="B147" s="62" t="s">
        <v>16</v>
      </c>
      <c r="C147" s="62">
        <v>11</v>
      </c>
      <c r="D147" s="62" t="s">
        <v>7</v>
      </c>
      <c r="E147" s="64">
        <v>54.34</v>
      </c>
      <c r="F147" s="64">
        <v>0.53</v>
      </c>
      <c r="G147" s="64">
        <v>7.35</v>
      </c>
      <c r="H147" s="64" t="s">
        <v>163</v>
      </c>
      <c r="I147" s="64">
        <v>5.05</v>
      </c>
      <c r="J147" s="64">
        <v>11.44</v>
      </c>
      <c r="K147" s="64">
        <v>15.92</v>
      </c>
      <c r="L147" s="64">
        <v>4.42</v>
      </c>
      <c r="M147" s="64">
        <f t="shared" si="3"/>
        <v>99.050000000000011</v>
      </c>
      <c r="N147" s="64">
        <f t="shared" si="2"/>
        <v>80.151175641620696</v>
      </c>
      <c r="O147" s="64">
        <v>0.25</v>
      </c>
      <c r="P147" s="64">
        <v>0.06</v>
      </c>
      <c r="Q147" s="64">
        <v>0.56000000000000005</v>
      </c>
      <c r="R147" s="64">
        <v>0.08</v>
      </c>
    </row>
    <row r="148" spans="1:18" x14ac:dyDescent="0.35">
      <c r="A148" s="62" t="s">
        <v>135</v>
      </c>
      <c r="B148" s="62" t="s">
        <v>16</v>
      </c>
      <c r="C148" s="62">
        <v>12</v>
      </c>
      <c r="D148" s="62" t="s">
        <v>7</v>
      </c>
      <c r="E148" s="64">
        <v>54.81</v>
      </c>
      <c r="F148" s="64">
        <v>0.54</v>
      </c>
      <c r="G148" s="64">
        <v>7.41</v>
      </c>
      <c r="H148" s="64" t="s">
        <v>163</v>
      </c>
      <c r="I148" s="64">
        <v>5.0999999999999996</v>
      </c>
      <c r="J148" s="64">
        <v>11.47</v>
      </c>
      <c r="K148" s="64">
        <v>15.94</v>
      </c>
      <c r="L148" s="64">
        <v>4.53</v>
      </c>
      <c r="M148" s="64">
        <f t="shared" si="3"/>
        <v>99.8</v>
      </c>
      <c r="N148" s="64">
        <f t="shared" si="2"/>
        <v>80.035848760370783</v>
      </c>
      <c r="O148" s="64">
        <v>0.25</v>
      </c>
      <c r="P148" s="64">
        <v>0.06</v>
      </c>
      <c r="Q148" s="64">
        <v>0.55000000000000004</v>
      </c>
      <c r="R148" s="64">
        <v>0.08</v>
      </c>
    </row>
    <row r="149" spans="1:18" x14ac:dyDescent="0.35">
      <c r="A149" s="62" t="s">
        <v>88</v>
      </c>
      <c r="B149" s="62" t="s">
        <v>16</v>
      </c>
      <c r="C149" s="62">
        <v>15</v>
      </c>
      <c r="D149" s="62" t="s">
        <v>7</v>
      </c>
      <c r="E149" s="64">
        <v>54.61</v>
      </c>
      <c r="F149" s="64">
        <v>0.38</v>
      </c>
      <c r="G149" s="64">
        <v>5.74</v>
      </c>
      <c r="H149" s="64" t="s">
        <v>163</v>
      </c>
      <c r="I149" s="64">
        <v>5.43</v>
      </c>
      <c r="J149" s="64">
        <v>12.16</v>
      </c>
      <c r="K149" s="64">
        <v>17.34</v>
      </c>
      <c r="L149" s="64">
        <v>3.6</v>
      </c>
      <c r="M149" s="64">
        <f t="shared" si="3"/>
        <v>99.259999999999991</v>
      </c>
      <c r="N149" s="64">
        <f t="shared" si="2"/>
        <v>79.96734653814454</v>
      </c>
      <c r="O149" s="64">
        <v>0.23</v>
      </c>
      <c r="P149" s="64">
        <v>0.02</v>
      </c>
      <c r="Q149" s="64">
        <v>0.6</v>
      </c>
      <c r="R149" s="64">
        <v>0.14000000000000001</v>
      </c>
    </row>
    <row r="150" spans="1:18" x14ac:dyDescent="0.35">
      <c r="A150" s="62" t="s">
        <v>88</v>
      </c>
      <c r="B150" s="62" t="s">
        <v>16</v>
      </c>
      <c r="C150" s="62">
        <v>16</v>
      </c>
      <c r="D150" s="62" t="s">
        <v>7</v>
      </c>
      <c r="E150" s="64">
        <v>54.05</v>
      </c>
      <c r="F150" s="64">
        <v>0.38</v>
      </c>
      <c r="G150" s="64">
        <v>5.7</v>
      </c>
      <c r="H150" s="64" t="s">
        <v>163</v>
      </c>
      <c r="I150" s="64">
        <v>5.21</v>
      </c>
      <c r="J150" s="64">
        <v>12</v>
      </c>
      <c r="K150" s="64">
        <v>17.07</v>
      </c>
      <c r="L150" s="64">
        <v>3.58</v>
      </c>
      <c r="M150" s="64">
        <f t="shared" si="3"/>
        <v>97.99</v>
      </c>
      <c r="N150" s="64">
        <f t="shared" si="2"/>
        <v>80.413929978150449</v>
      </c>
      <c r="O150" s="64">
        <v>0.23</v>
      </c>
      <c r="P150" s="64">
        <v>0.03</v>
      </c>
      <c r="Q150" s="64">
        <v>0.6</v>
      </c>
      <c r="R150" s="64">
        <v>0.12</v>
      </c>
    </row>
    <row r="151" spans="1:18" x14ac:dyDescent="0.35">
      <c r="A151" s="62" t="s">
        <v>88</v>
      </c>
      <c r="B151" s="62" t="s">
        <v>16</v>
      </c>
      <c r="C151" s="62">
        <v>33</v>
      </c>
      <c r="D151" s="62" t="s">
        <v>7</v>
      </c>
      <c r="E151" s="64">
        <v>54.31</v>
      </c>
      <c r="F151" s="64">
        <v>0.38</v>
      </c>
      <c r="G151" s="64">
        <v>5.7</v>
      </c>
      <c r="H151" s="64" t="s">
        <v>163</v>
      </c>
      <c r="I151" s="64">
        <v>5.36</v>
      </c>
      <c r="J151" s="64">
        <v>12.02</v>
      </c>
      <c r="K151" s="64">
        <v>17.2</v>
      </c>
      <c r="L151" s="64">
        <v>3.62</v>
      </c>
      <c r="M151" s="64">
        <f t="shared" si="3"/>
        <v>98.590000000000018</v>
      </c>
      <c r="N151" s="64">
        <f t="shared" si="2"/>
        <v>79.989687896551487</v>
      </c>
      <c r="O151" s="64">
        <v>0.23</v>
      </c>
      <c r="P151" s="64">
        <v>0.03</v>
      </c>
      <c r="Q151" s="64">
        <v>0.6</v>
      </c>
      <c r="R151" s="64">
        <v>0.12</v>
      </c>
    </row>
    <row r="152" spans="1:18" x14ac:dyDescent="0.35">
      <c r="A152" s="62" t="s">
        <v>99</v>
      </c>
      <c r="B152" s="62"/>
      <c r="C152" s="62">
        <v>12</v>
      </c>
      <c r="D152" s="62" t="s">
        <v>7</v>
      </c>
      <c r="E152" s="64">
        <v>53.95</v>
      </c>
      <c r="F152" s="64">
        <v>0.36</v>
      </c>
      <c r="G152" s="64">
        <v>5.86</v>
      </c>
      <c r="H152" s="64" t="s">
        <v>163</v>
      </c>
      <c r="I152" s="64">
        <v>5.24</v>
      </c>
      <c r="J152" s="64">
        <v>12.01</v>
      </c>
      <c r="K152" s="64">
        <v>17.690000000000001</v>
      </c>
      <c r="L152" s="64">
        <v>3.69</v>
      </c>
      <c r="M152" s="64">
        <v>98.79</v>
      </c>
      <c r="N152" s="64">
        <f t="shared" si="2"/>
        <v>80.336503556690246</v>
      </c>
      <c r="O152" s="64">
        <v>0.19</v>
      </c>
      <c r="P152" s="64">
        <v>7.0000000000000007E-2</v>
      </c>
      <c r="Q152" s="64">
        <v>0.6</v>
      </c>
      <c r="R152" s="64">
        <v>0.09</v>
      </c>
    </row>
    <row r="153" spans="1:18" x14ac:dyDescent="0.35">
      <c r="A153" s="62" t="s">
        <v>99</v>
      </c>
      <c r="B153" s="62"/>
      <c r="C153" s="62">
        <v>13</v>
      </c>
      <c r="D153" s="62" t="s">
        <v>7</v>
      </c>
      <c r="E153" s="64">
        <v>53.78</v>
      </c>
      <c r="F153" s="64"/>
      <c r="G153" s="64">
        <v>5.83</v>
      </c>
      <c r="H153" s="64" t="s">
        <v>163</v>
      </c>
      <c r="I153" s="64">
        <v>5.3</v>
      </c>
      <c r="J153" s="64">
        <v>11.94</v>
      </c>
      <c r="K153" s="64">
        <v>17.77</v>
      </c>
      <c r="L153" s="64">
        <v>3.72</v>
      </c>
      <c r="M153" s="64">
        <v>98.33</v>
      </c>
      <c r="N153" s="64">
        <f t="shared" si="2"/>
        <v>80.06288490792673</v>
      </c>
      <c r="O153" s="64">
        <v>0.19</v>
      </c>
      <c r="P153" s="64">
        <v>7.0000000000000007E-2</v>
      </c>
      <c r="Q153" s="64">
        <v>0.61</v>
      </c>
      <c r="R153" s="64">
        <v>0.09</v>
      </c>
    </row>
    <row r="154" spans="1:18" x14ac:dyDescent="0.35">
      <c r="A154" s="62" t="s">
        <v>99</v>
      </c>
      <c r="B154" s="62"/>
      <c r="C154" s="62">
        <v>14</v>
      </c>
      <c r="D154" s="62" t="s">
        <v>7</v>
      </c>
      <c r="E154" s="64">
        <v>53.93</v>
      </c>
      <c r="F154" s="64">
        <v>0.39</v>
      </c>
      <c r="G154" s="64">
        <v>5.86</v>
      </c>
      <c r="H154" s="64" t="s">
        <v>163</v>
      </c>
      <c r="I154" s="64">
        <v>5.14</v>
      </c>
      <c r="J154" s="64">
        <v>12.25</v>
      </c>
      <c r="K154" s="64">
        <v>18</v>
      </c>
      <c r="L154" s="64">
        <v>3.78</v>
      </c>
      <c r="M154" s="64">
        <v>99.36</v>
      </c>
      <c r="N154" s="64">
        <f t="shared" si="2"/>
        <v>80.946149149316028</v>
      </c>
      <c r="O154" s="64">
        <v>0.14000000000000001</v>
      </c>
      <c r="P154" s="64">
        <v>0.12</v>
      </c>
      <c r="Q154" s="64">
        <v>0.62</v>
      </c>
      <c r="R154" s="64">
        <v>0.04</v>
      </c>
    </row>
    <row r="155" spans="1:18" x14ac:dyDescent="0.35">
      <c r="A155" s="62" t="s">
        <v>99</v>
      </c>
      <c r="B155" s="62"/>
      <c r="C155" s="62">
        <v>72</v>
      </c>
      <c r="D155" s="62" t="s">
        <v>7</v>
      </c>
      <c r="E155" s="64">
        <v>52.43</v>
      </c>
      <c r="F155" s="64">
        <v>0.47</v>
      </c>
      <c r="G155" s="64">
        <v>5.13</v>
      </c>
      <c r="H155" s="64" t="s">
        <v>163</v>
      </c>
      <c r="I155" s="64">
        <v>5.86</v>
      </c>
      <c r="J155" s="64">
        <v>12.86</v>
      </c>
      <c r="K155" s="64">
        <v>18.920000000000002</v>
      </c>
      <c r="L155" s="64">
        <v>2.81</v>
      </c>
      <c r="M155" s="64">
        <v>98.47</v>
      </c>
      <c r="N155" s="64">
        <f t="shared" si="2"/>
        <v>79.641132620761056</v>
      </c>
      <c r="O155" s="64">
        <v>0.08</v>
      </c>
      <c r="P155" s="64">
        <v>0.12</v>
      </c>
      <c r="Q155" s="64">
        <v>0.64</v>
      </c>
      <c r="R155" s="64">
        <v>0.06</v>
      </c>
    </row>
    <row r="156" spans="1:18" x14ac:dyDescent="0.35">
      <c r="A156" s="62" t="s">
        <v>99</v>
      </c>
      <c r="B156" s="62"/>
      <c r="C156" s="62">
        <v>21</v>
      </c>
      <c r="D156" s="62" t="s">
        <v>7</v>
      </c>
      <c r="E156" s="64">
        <v>53.82</v>
      </c>
      <c r="F156" s="64">
        <v>0.43</v>
      </c>
      <c r="G156" s="64">
        <v>5.53</v>
      </c>
      <c r="H156" s="64" t="s">
        <v>163</v>
      </c>
      <c r="I156" s="64">
        <v>5.47</v>
      </c>
      <c r="J156" s="64">
        <v>12.02</v>
      </c>
      <c r="K156" s="64">
        <v>17.79</v>
      </c>
      <c r="L156" s="64">
        <v>3.55</v>
      </c>
      <c r="M156" s="64">
        <v>98.6</v>
      </c>
      <c r="N156" s="64">
        <f t="shared" si="2"/>
        <v>79.662546170244752</v>
      </c>
      <c r="O156" s="64">
        <v>0.18</v>
      </c>
      <c r="P156" s="64">
        <v>7.0000000000000007E-2</v>
      </c>
      <c r="Q156" s="64">
        <v>0.61</v>
      </c>
      <c r="R156" s="64">
        <v>0.1</v>
      </c>
    </row>
    <row r="157" spans="1:18" x14ac:dyDescent="0.35">
      <c r="A157" s="62" t="s">
        <v>67</v>
      </c>
      <c r="B157" s="62" t="s">
        <v>16</v>
      </c>
      <c r="C157" s="62">
        <v>69</v>
      </c>
      <c r="D157" s="62" t="s">
        <v>10</v>
      </c>
      <c r="E157" s="64">
        <v>54.234000000000002</v>
      </c>
      <c r="F157" s="64">
        <v>0.27800000000000002</v>
      </c>
      <c r="G157" s="64">
        <v>4.4589999999999996</v>
      </c>
      <c r="H157" s="64" t="s">
        <v>163</v>
      </c>
      <c r="I157" s="64">
        <v>6.0179999999999998</v>
      </c>
      <c r="J157" s="64">
        <v>12.647</v>
      </c>
      <c r="K157" s="64">
        <v>19.815999999999999</v>
      </c>
      <c r="L157" s="64">
        <v>3.298</v>
      </c>
      <c r="M157" s="64">
        <v>100.85299999999999</v>
      </c>
      <c r="N157" s="64">
        <f t="shared" si="2"/>
        <v>78.929932213560832</v>
      </c>
      <c r="O157" s="64">
        <v>0.09</v>
      </c>
      <c r="P157" s="64">
        <v>0.14000000000000001</v>
      </c>
      <c r="Q157" s="64">
        <v>0.67</v>
      </c>
      <c r="R157" s="64">
        <v>0.04</v>
      </c>
    </row>
    <row r="158" spans="1:18" x14ac:dyDescent="0.35">
      <c r="A158" s="62" t="s">
        <v>67</v>
      </c>
      <c r="B158" s="62" t="s">
        <v>16</v>
      </c>
      <c r="C158" s="62">
        <v>70</v>
      </c>
      <c r="D158" s="62" t="s">
        <v>10</v>
      </c>
      <c r="E158" s="64">
        <v>54.023000000000003</v>
      </c>
      <c r="F158" s="64">
        <v>0.25700000000000001</v>
      </c>
      <c r="G158" s="64">
        <v>4.6310000000000002</v>
      </c>
      <c r="H158" s="64" t="s">
        <v>163</v>
      </c>
      <c r="I158" s="64">
        <v>5.9829999999999997</v>
      </c>
      <c r="J158" s="64">
        <v>12.475</v>
      </c>
      <c r="K158" s="64">
        <v>19.873999999999999</v>
      </c>
      <c r="L158" s="64">
        <v>3.2719999999999998</v>
      </c>
      <c r="M158" s="64">
        <v>100.60299999999999</v>
      </c>
      <c r="N158" s="64">
        <f t="shared" si="2"/>
        <v>78.798909726011601</v>
      </c>
      <c r="O158" s="64">
        <v>0.1</v>
      </c>
      <c r="P158" s="64">
        <v>0.13</v>
      </c>
      <c r="Q158" s="64">
        <v>0.66</v>
      </c>
      <c r="R158" s="64">
        <v>0.05</v>
      </c>
    </row>
    <row r="159" spans="1:18" x14ac:dyDescent="0.35">
      <c r="A159" s="62" t="s">
        <v>136</v>
      </c>
      <c r="B159" s="62" t="s">
        <v>16</v>
      </c>
      <c r="C159" s="62">
        <v>7</v>
      </c>
      <c r="D159" s="62" t="s">
        <v>8</v>
      </c>
      <c r="E159" s="64">
        <v>52.909640000000003</v>
      </c>
      <c r="F159" s="64">
        <v>0.3791639</v>
      </c>
      <c r="G159" s="64">
        <v>3.079996</v>
      </c>
      <c r="H159" s="64" t="s">
        <v>163</v>
      </c>
      <c r="I159" s="64">
        <v>6.1129369999999996</v>
      </c>
      <c r="J159" s="64">
        <v>14.13771</v>
      </c>
      <c r="K159" s="64">
        <v>20.891089999999998</v>
      </c>
      <c r="L159" s="64">
        <v>1.669332</v>
      </c>
      <c r="M159" s="64">
        <v>99.179879999999997</v>
      </c>
      <c r="N159" s="64">
        <f t="shared" si="2"/>
        <v>80.478605729733758</v>
      </c>
      <c r="O159" s="64">
        <v>0.01</v>
      </c>
      <c r="P159" s="64">
        <v>0.11</v>
      </c>
      <c r="Q159" s="64">
        <v>0.71</v>
      </c>
      <c r="R159" s="64">
        <v>0.08</v>
      </c>
    </row>
    <row r="160" spans="1:18" x14ac:dyDescent="0.35">
      <c r="A160" s="62" t="s">
        <v>136</v>
      </c>
      <c r="B160" s="62" t="s">
        <v>16</v>
      </c>
      <c r="C160" s="62">
        <v>4</v>
      </c>
      <c r="D160" s="62" t="s">
        <v>8</v>
      </c>
      <c r="E160" s="64">
        <v>52.495280000000001</v>
      </c>
      <c r="F160" s="64">
        <v>0.38947090000000001</v>
      </c>
      <c r="G160" s="64">
        <v>3.8079969999999999</v>
      </c>
      <c r="H160" s="64" t="s">
        <v>163</v>
      </c>
      <c r="I160" s="64">
        <v>5.5836309999999996</v>
      </c>
      <c r="J160" s="64">
        <v>13.50943</v>
      </c>
      <c r="K160" s="64">
        <v>20.938310000000001</v>
      </c>
      <c r="L160" s="64">
        <v>1.919932</v>
      </c>
      <c r="M160" s="64">
        <v>98.741240000000005</v>
      </c>
      <c r="N160" s="64">
        <f t="shared" si="2"/>
        <v>81.177584821170939</v>
      </c>
      <c r="O160" s="64">
        <v>0.05</v>
      </c>
      <c r="P160" s="64">
        <v>0.09</v>
      </c>
      <c r="Q160" s="64">
        <v>0.71</v>
      </c>
      <c r="R160" s="64">
        <v>0.08</v>
      </c>
    </row>
    <row r="161" spans="1:18" x14ac:dyDescent="0.35">
      <c r="A161" s="62" t="s">
        <v>136</v>
      </c>
      <c r="B161" s="62" t="s">
        <v>16</v>
      </c>
      <c r="C161" s="62">
        <v>29</v>
      </c>
      <c r="D161" s="62" t="s">
        <v>8</v>
      </c>
      <c r="E161" s="64">
        <v>53.06512</v>
      </c>
      <c r="F161" s="64">
        <v>0.2656752</v>
      </c>
      <c r="G161" s="64">
        <v>2.5841599999999998</v>
      </c>
      <c r="H161" s="64" t="s">
        <v>163</v>
      </c>
      <c r="I161" s="64">
        <v>5.7198079999999996</v>
      </c>
      <c r="J161" s="64">
        <v>14.6843</v>
      </c>
      <c r="K161" s="64">
        <v>21.50301</v>
      </c>
      <c r="L161" s="64">
        <v>1.408498</v>
      </c>
      <c r="M161" s="64">
        <v>99.328059999999994</v>
      </c>
      <c r="N161" s="64">
        <f t="shared" si="2"/>
        <v>82.066886483763795</v>
      </c>
      <c r="O161" s="64">
        <v>0.01</v>
      </c>
      <c r="P161" s="64">
        <v>0.09</v>
      </c>
      <c r="Q161" s="64">
        <v>0.75</v>
      </c>
      <c r="R161" s="64">
        <v>0.09</v>
      </c>
    </row>
    <row r="162" spans="1:18" x14ac:dyDescent="0.35">
      <c r="A162" s="62" t="s">
        <v>136</v>
      </c>
      <c r="B162" s="62" t="s">
        <v>16</v>
      </c>
      <c r="C162" s="62">
        <v>23</v>
      </c>
      <c r="D162" s="62" t="s">
        <v>8</v>
      </c>
      <c r="E162" s="64">
        <v>52.832230000000003</v>
      </c>
      <c r="F162" s="64">
        <v>0.37232569999999998</v>
      </c>
      <c r="G162" s="64">
        <v>3.695417</v>
      </c>
      <c r="H162" s="64" t="s">
        <v>163</v>
      </c>
      <c r="I162" s="64">
        <v>5.6115019999999998</v>
      </c>
      <c r="J162" s="64">
        <v>13.75136</v>
      </c>
      <c r="K162" s="64">
        <v>20.729220000000002</v>
      </c>
      <c r="L162" s="64">
        <v>2.1582439999999998</v>
      </c>
      <c r="M162" s="64">
        <v>99.277230000000003</v>
      </c>
      <c r="N162" s="64">
        <f t="shared" si="2"/>
        <v>81.371938235077096</v>
      </c>
      <c r="O162" s="64">
        <v>0.04</v>
      </c>
      <c r="P162" s="64">
        <v>0.11</v>
      </c>
      <c r="Q162" s="64">
        <v>0.71</v>
      </c>
      <c r="R162" s="64">
        <v>0.06</v>
      </c>
    </row>
    <row r="163" spans="1:18" x14ac:dyDescent="0.35">
      <c r="A163" s="62" t="s">
        <v>136</v>
      </c>
      <c r="B163" s="62" t="s">
        <v>16</v>
      </c>
      <c r="C163" s="62">
        <v>24</v>
      </c>
      <c r="D163" s="62" t="s">
        <v>8</v>
      </c>
      <c r="E163" s="64">
        <v>51.060029999999998</v>
      </c>
      <c r="F163" s="64">
        <v>0.44725009999999998</v>
      </c>
      <c r="G163" s="64">
        <v>3.9980889999999998</v>
      </c>
      <c r="H163" s="64" t="s">
        <v>163</v>
      </c>
      <c r="I163" s="64">
        <v>6.3882519999999996</v>
      </c>
      <c r="J163" s="64">
        <v>13.740489999999999</v>
      </c>
      <c r="K163" s="64">
        <v>21.444189999999999</v>
      </c>
      <c r="L163" s="64">
        <v>1.336517</v>
      </c>
      <c r="M163" s="64">
        <v>98.522319999999993</v>
      </c>
      <c r="N163" s="64">
        <f t="shared" si="2"/>
        <v>79.313520590505178</v>
      </c>
      <c r="O163" s="64">
        <v>0</v>
      </c>
      <c r="P163" s="64">
        <v>0.1</v>
      </c>
      <c r="Q163" s="64">
        <v>0.71</v>
      </c>
      <c r="R163" s="64">
        <v>0.05</v>
      </c>
    </row>
    <row r="164" spans="1:18" x14ac:dyDescent="0.35">
      <c r="A164" s="62" t="s">
        <v>136</v>
      </c>
      <c r="B164" s="62" t="s">
        <v>16</v>
      </c>
      <c r="C164" s="62">
        <v>25</v>
      </c>
      <c r="D164" s="62" t="s">
        <v>8</v>
      </c>
      <c r="E164" s="64">
        <v>52.615749999999998</v>
      </c>
      <c r="F164" s="64">
        <v>0.37493850000000001</v>
      </c>
      <c r="G164" s="64">
        <v>4.0061520000000002</v>
      </c>
      <c r="H164" s="64" t="s">
        <v>163</v>
      </c>
      <c r="I164" s="64">
        <v>5.8872710000000001</v>
      </c>
      <c r="J164" s="64">
        <v>13.555759999999999</v>
      </c>
      <c r="K164" s="64">
        <v>20.611979999999999</v>
      </c>
      <c r="L164" s="64">
        <v>2.0523159999999998</v>
      </c>
      <c r="M164" s="64">
        <v>99.104169999999996</v>
      </c>
      <c r="N164" s="64">
        <f t="shared" si="2"/>
        <v>80.409081579838983</v>
      </c>
      <c r="O164" s="64">
        <v>0.03</v>
      </c>
      <c r="P164" s="64">
        <v>0.12</v>
      </c>
      <c r="Q164" s="64">
        <v>0.7</v>
      </c>
      <c r="R164" s="64">
        <v>0.06</v>
      </c>
    </row>
    <row r="165" spans="1:18" x14ac:dyDescent="0.35">
      <c r="A165" s="62" t="s">
        <v>136</v>
      </c>
      <c r="B165" s="62" t="s">
        <v>16</v>
      </c>
      <c r="C165" s="62">
        <v>28</v>
      </c>
      <c r="D165" s="62" t="s">
        <v>8</v>
      </c>
      <c r="E165" s="64">
        <v>49.517699999999998</v>
      </c>
      <c r="F165" s="64">
        <v>0.47454299999999999</v>
      </c>
      <c r="G165" s="64">
        <v>5.5871110000000002</v>
      </c>
      <c r="H165" s="64" t="s">
        <v>163</v>
      </c>
      <c r="I165" s="64">
        <v>6.9327300000000003</v>
      </c>
      <c r="J165" s="64">
        <v>14.45152</v>
      </c>
      <c r="K165" s="64">
        <v>21.071269999999998</v>
      </c>
      <c r="L165" s="64">
        <v>0.76894750000000001</v>
      </c>
      <c r="M165" s="64">
        <v>98.972949999999997</v>
      </c>
      <c r="N165" s="64">
        <f t="shared" si="2"/>
        <v>78.794589125021574</v>
      </c>
      <c r="O165" s="64">
        <v>0</v>
      </c>
      <c r="P165" s="64">
        <v>0.06</v>
      </c>
      <c r="Q165" s="64">
        <v>0.69</v>
      </c>
      <c r="R165" s="64">
        <v>0.05</v>
      </c>
    </row>
    <row r="166" spans="1:18" x14ac:dyDescent="0.35">
      <c r="A166" s="62" t="s">
        <v>136</v>
      </c>
      <c r="B166" s="62" t="s">
        <v>16</v>
      </c>
      <c r="C166" s="62">
        <v>8</v>
      </c>
      <c r="D166" s="62" t="s">
        <v>8</v>
      </c>
      <c r="E166" s="64">
        <v>48.916629999999998</v>
      </c>
      <c r="F166" s="64">
        <v>0.50273420000000002</v>
      </c>
      <c r="G166" s="64">
        <v>6.9072959999999997</v>
      </c>
      <c r="H166" s="64" t="s">
        <v>163</v>
      </c>
      <c r="I166" s="64">
        <v>7.4973710000000002</v>
      </c>
      <c r="J166" s="64">
        <v>13.6844</v>
      </c>
      <c r="K166" s="64">
        <v>21.024480000000001</v>
      </c>
      <c r="L166" s="64">
        <v>0.86837660000000005</v>
      </c>
      <c r="M166" s="64">
        <v>99.575550000000007</v>
      </c>
      <c r="N166" s="64">
        <f t="shared" si="2"/>
        <v>76.490214832046078</v>
      </c>
      <c r="O166" s="64">
        <v>0</v>
      </c>
      <c r="P166" s="64">
        <v>0.06</v>
      </c>
      <c r="Q166" s="64">
        <v>0.64</v>
      </c>
      <c r="R166" s="64">
        <v>7.0000000000000007E-2</v>
      </c>
    </row>
    <row r="167" spans="1:18" x14ac:dyDescent="0.35">
      <c r="A167" s="62" t="s">
        <v>136</v>
      </c>
      <c r="B167" s="62" t="s">
        <v>16</v>
      </c>
      <c r="C167" s="62">
        <v>3</v>
      </c>
      <c r="D167" s="62" t="s">
        <v>8</v>
      </c>
      <c r="E167" s="64">
        <v>50.745980000000003</v>
      </c>
      <c r="F167" s="64">
        <v>0.29673100000000002</v>
      </c>
      <c r="G167" s="64">
        <v>4.0378869999999996</v>
      </c>
      <c r="H167" s="64" t="s">
        <v>163</v>
      </c>
      <c r="I167" s="64">
        <v>6.8175559999999997</v>
      </c>
      <c r="J167" s="64">
        <v>15.077070000000001</v>
      </c>
      <c r="K167" s="64">
        <v>20.820869999999999</v>
      </c>
      <c r="L167" s="64">
        <v>0.77170280000000002</v>
      </c>
      <c r="M167" s="64">
        <v>98.739990000000006</v>
      </c>
      <c r="N167" s="64">
        <f t="shared" si="2"/>
        <v>79.765726125389548</v>
      </c>
      <c r="O167" s="64">
        <v>0</v>
      </c>
      <c r="P167" s="64">
        <v>0.06</v>
      </c>
      <c r="Q167" s="64">
        <v>0.73</v>
      </c>
      <c r="R167" s="64">
        <v>0.08</v>
      </c>
    </row>
    <row r="168" spans="1:18" x14ac:dyDescent="0.35">
      <c r="A168" s="62" t="s">
        <v>67</v>
      </c>
      <c r="B168" s="62" t="s">
        <v>16</v>
      </c>
      <c r="C168" s="62">
        <v>27</v>
      </c>
      <c r="D168" s="62" t="s">
        <v>8</v>
      </c>
      <c r="E168" s="64">
        <v>55.436</v>
      </c>
      <c r="F168" s="64">
        <v>0.30099999999999999</v>
      </c>
      <c r="G168" s="64">
        <v>2.1920000000000002</v>
      </c>
      <c r="H168" s="64" t="s">
        <v>163</v>
      </c>
      <c r="I168" s="64">
        <v>4.6559999999999997</v>
      </c>
      <c r="J168" s="64">
        <v>16.158000000000001</v>
      </c>
      <c r="K168" s="64">
        <v>20.992999999999999</v>
      </c>
      <c r="L168" s="64">
        <v>1.7749999999999999</v>
      </c>
      <c r="M168" s="64">
        <v>101.863</v>
      </c>
      <c r="N168" s="64">
        <f t="shared" si="2"/>
        <v>86.084195160650893</v>
      </c>
      <c r="O168" s="64">
        <v>0.05</v>
      </c>
      <c r="P168" s="64">
        <v>7.0000000000000007E-2</v>
      </c>
      <c r="Q168" s="64">
        <v>0.78</v>
      </c>
      <c r="R168" s="64">
        <v>7.0000000000000007E-2</v>
      </c>
    </row>
    <row r="169" spans="1:18" x14ac:dyDescent="0.35">
      <c r="A169" s="62" t="s">
        <v>67</v>
      </c>
      <c r="B169" s="62" t="s">
        <v>16</v>
      </c>
      <c r="C169" s="62">
        <v>28</v>
      </c>
      <c r="D169" s="62" t="s">
        <v>8</v>
      </c>
      <c r="E169" s="64">
        <v>55.393999999999998</v>
      </c>
      <c r="F169" s="64">
        <v>0.3</v>
      </c>
      <c r="G169" s="64">
        <v>2.3570000000000002</v>
      </c>
      <c r="H169" s="64" t="s">
        <v>163</v>
      </c>
      <c r="I169" s="64">
        <v>4.5</v>
      </c>
      <c r="J169" s="64">
        <v>15.755000000000001</v>
      </c>
      <c r="K169" s="64">
        <v>21.388000000000002</v>
      </c>
      <c r="L169" s="64">
        <v>1.879</v>
      </c>
      <c r="M169" s="64">
        <v>101.77</v>
      </c>
      <c r="N169" s="64">
        <f t="shared" si="2"/>
        <v>86.189538275192817</v>
      </c>
      <c r="O169" s="64">
        <v>0.04</v>
      </c>
      <c r="P169" s="64">
        <v>0.09</v>
      </c>
      <c r="Q169" s="64">
        <v>0.79</v>
      </c>
      <c r="R169" s="64">
        <v>0.04</v>
      </c>
    </row>
    <row r="170" spans="1:18" x14ac:dyDescent="0.35">
      <c r="A170" s="62" t="s">
        <v>67</v>
      </c>
      <c r="B170" s="62" t="s">
        <v>16</v>
      </c>
      <c r="C170" s="62">
        <v>29</v>
      </c>
      <c r="D170" s="62" t="s">
        <v>8</v>
      </c>
      <c r="E170" s="64">
        <v>54.8</v>
      </c>
      <c r="F170" s="64">
        <v>0.32300000000000001</v>
      </c>
      <c r="G170" s="64">
        <v>2.3479999999999999</v>
      </c>
      <c r="H170" s="64" t="s">
        <v>163</v>
      </c>
      <c r="I170" s="64">
        <v>4.282</v>
      </c>
      <c r="J170" s="64">
        <v>15.358000000000001</v>
      </c>
      <c r="K170" s="64">
        <v>21.428000000000001</v>
      </c>
      <c r="L170" s="64">
        <v>1.784</v>
      </c>
      <c r="M170" s="64">
        <v>100.547</v>
      </c>
      <c r="N170" s="64">
        <f t="shared" si="2"/>
        <v>86.474331174889258</v>
      </c>
      <c r="O170" s="64">
        <v>0.06</v>
      </c>
      <c r="P170" s="64">
        <v>0.06</v>
      </c>
      <c r="Q170" s="64">
        <v>0.78</v>
      </c>
      <c r="R170" s="64">
        <v>7.0000000000000007E-2</v>
      </c>
    </row>
    <row r="171" spans="1:18" x14ac:dyDescent="0.35">
      <c r="A171" s="62" t="s">
        <v>67</v>
      </c>
      <c r="B171" s="62" t="s">
        <v>16</v>
      </c>
      <c r="C171" s="62">
        <v>30</v>
      </c>
      <c r="D171" s="62" t="s">
        <v>8</v>
      </c>
      <c r="E171" s="64">
        <v>54.805</v>
      </c>
      <c r="F171" s="64">
        <v>0.28899999999999998</v>
      </c>
      <c r="G171" s="64">
        <v>2.4780000000000002</v>
      </c>
      <c r="H171" s="64" t="s">
        <v>163</v>
      </c>
      <c r="I171" s="64">
        <v>4.2729999999999997</v>
      </c>
      <c r="J171" s="64">
        <v>15.195</v>
      </c>
      <c r="K171" s="64">
        <v>21.577000000000002</v>
      </c>
      <c r="L171" s="64">
        <v>1.853</v>
      </c>
      <c r="M171" s="64">
        <v>100.625</v>
      </c>
      <c r="N171" s="64">
        <f t="shared" si="2"/>
        <v>86.373827256768948</v>
      </c>
      <c r="O171" s="64">
        <v>7.0000000000000007E-2</v>
      </c>
      <c r="P171" s="64">
        <v>0.06</v>
      </c>
      <c r="Q171" s="64">
        <v>0.78</v>
      </c>
      <c r="R171" s="64">
        <v>7.0000000000000007E-2</v>
      </c>
    </row>
    <row r="172" spans="1:18" x14ac:dyDescent="0.35">
      <c r="A172" s="62" t="s">
        <v>67</v>
      </c>
      <c r="B172" s="62" t="s">
        <v>16</v>
      </c>
      <c r="C172" s="62">
        <v>35</v>
      </c>
      <c r="D172" s="62" t="s">
        <v>8</v>
      </c>
      <c r="E172" s="64">
        <v>54.402000000000001</v>
      </c>
      <c r="F172" s="64">
        <v>0.26400000000000001</v>
      </c>
      <c r="G172" s="64">
        <v>3.1549999999999998</v>
      </c>
      <c r="H172" s="64" t="s">
        <v>163</v>
      </c>
      <c r="I172" s="64">
        <v>4.9669999999999996</v>
      </c>
      <c r="J172" s="64">
        <v>14.532</v>
      </c>
      <c r="K172" s="64">
        <v>20.986000000000001</v>
      </c>
      <c r="L172" s="64">
        <v>2.2210000000000001</v>
      </c>
      <c r="M172" s="64">
        <v>100.658</v>
      </c>
      <c r="N172" s="64">
        <f t="shared" si="2"/>
        <v>83.910435656850808</v>
      </c>
      <c r="O172" s="64">
        <v>0.05</v>
      </c>
      <c r="P172" s="64">
        <v>0.1</v>
      </c>
      <c r="Q172" s="64">
        <v>0.75</v>
      </c>
      <c r="R172" s="64">
        <v>0.04</v>
      </c>
    </row>
    <row r="173" spans="1:18" x14ac:dyDescent="0.35">
      <c r="A173" s="62" t="s">
        <v>67</v>
      </c>
      <c r="B173" s="62" t="s">
        <v>16</v>
      </c>
      <c r="C173" s="62">
        <v>40</v>
      </c>
      <c r="D173" s="62" t="s">
        <v>8</v>
      </c>
      <c r="E173" s="64">
        <v>54.734999999999999</v>
      </c>
      <c r="F173" s="64">
        <v>0.30199999999999999</v>
      </c>
      <c r="G173" s="64">
        <v>2.097</v>
      </c>
      <c r="H173" s="64" t="s">
        <v>163</v>
      </c>
      <c r="I173" s="64">
        <v>4.0609999999999999</v>
      </c>
      <c r="J173" s="64">
        <v>16.087</v>
      </c>
      <c r="K173" s="64">
        <v>21.481999999999999</v>
      </c>
      <c r="L173" s="64">
        <v>1.615</v>
      </c>
      <c r="M173" s="64">
        <v>100.733</v>
      </c>
      <c r="N173" s="64">
        <f t="shared" si="2"/>
        <v>87.594999645330546</v>
      </c>
      <c r="O173" s="64">
        <v>0.03</v>
      </c>
      <c r="P173" s="64">
        <v>0.08</v>
      </c>
      <c r="Q173" s="64">
        <v>0.8</v>
      </c>
      <c r="R173" s="64">
        <v>0.04</v>
      </c>
    </row>
    <row r="174" spans="1:18" x14ac:dyDescent="0.35">
      <c r="A174" s="62" t="s">
        <v>67</v>
      </c>
      <c r="B174" s="62" t="s">
        <v>16</v>
      </c>
      <c r="C174" s="62">
        <v>46</v>
      </c>
      <c r="D174" s="62" t="s">
        <v>8</v>
      </c>
      <c r="E174" s="64">
        <v>54.673000000000002</v>
      </c>
      <c r="F174" s="64">
        <v>0.372</v>
      </c>
      <c r="G174" s="64">
        <v>3.121</v>
      </c>
      <c r="H174" s="64" t="s">
        <v>163</v>
      </c>
      <c r="I174" s="64">
        <v>4.7830000000000004</v>
      </c>
      <c r="J174" s="64">
        <v>14.218999999999999</v>
      </c>
      <c r="K174" s="64">
        <v>21.158000000000001</v>
      </c>
      <c r="L174" s="64">
        <v>2.202</v>
      </c>
      <c r="M174" s="64">
        <v>100.806</v>
      </c>
      <c r="N174" s="64">
        <f t="shared" si="2"/>
        <v>84.124932100252593</v>
      </c>
      <c r="O174" s="64">
        <v>7.0000000000000007E-2</v>
      </c>
      <c r="P174" s="64">
        <v>0.08</v>
      </c>
      <c r="Q174" s="64">
        <v>0.74</v>
      </c>
      <c r="R174" s="64">
        <v>0.06</v>
      </c>
    </row>
    <row r="175" spans="1:18" x14ac:dyDescent="0.35">
      <c r="A175" s="62" t="s">
        <v>67</v>
      </c>
      <c r="B175" s="62" t="s">
        <v>16</v>
      </c>
      <c r="C175" s="62">
        <v>47</v>
      </c>
      <c r="D175" s="62" t="s">
        <v>8</v>
      </c>
      <c r="E175" s="64">
        <v>54.088999999999999</v>
      </c>
      <c r="F175" s="64">
        <v>0.28199999999999997</v>
      </c>
      <c r="G175" s="64">
        <v>2.823</v>
      </c>
      <c r="H175" s="64" t="s">
        <v>163</v>
      </c>
      <c r="I175" s="64">
        <v>4.8520000000000003</v>
      </c>
      <c r="J175" s="64">
        <v>14.685</v>
      </c>
      <c r="K175" s="64">
        <v>21.452999999999999</v>
      </c>
      <c r="L175" s="64">
        <v>2.0699999999999998</v>
      </c>
      <c r="M175" s="64">
        <v>100.43</v>
      </c>
      <c r="N175" s="64">
        <f t="shared" si="2"/>
        <v>84.362849385169582</v>
      </c>
      <c r="O175" s="64">
        <v>0.02</v>
      </c>
      <c r="P175" s="64">
        <v>0.12</v>
      </c>
      <c r="Q175" s="64">
        <v>0.76</v>
      </c>
      <c r="R175" s="64">
        <v>0.03</v>
      </c>
    </row>
    <row r="176" spans="1:18" x14ac:dyDescent="0.35">
      <c r="A176" s="62" t="s">
        <v>67</v>
      </c>
      <c r="B176" s="62" t="s">
        <v>16</v>
      </c>
      <c r="C176" s="62">
        <v>66</v>
      </c>
      <c r="D176" s="62" t="s">
        <v>8</v>
      </c>
      <c r="E176" s="64">
        <v>54.508000000000003</v>
      </c>
      <c r="F176" s="64">
        <v>0.32600000000000001</v>
      </c>
      <c r="G176" s="64">
        <v>2.6549999999999998</v>
      </c>
      <c r="H176" s="64" t="s">
        <v>163</v>
      </c>
      <c r="I176" s="64">
        <v>4.6980000000000004</v>
      </c>
      <c r="J176" s="64">
        <v>15.148</v>
      </c>
      <c r="K176" s="64">
        <v>21.018999999999998</v>
      </c>
      <c r="L176" s="64">
        <v>1.984</v>
      </c>
      <c r="M176" s="64">
        <v>100.572</v>
      </c>
      <c r="N176" s="64">
        <f t="shared" si="2"/>
        <v>85.179805649576878</v>
      </c>
      <c r="O176" s="64">
        <v>0.05</v>
      </c>
      <c r="P176" s="64">
        <v>0.09</v>
      </c>
      <c r="Q176" s="64">
        <v>0.76</v>
      </c>
      <c r="R176" s="64">
        <v>0.05</v>
      </c>
    </row>
    <row r="177" spans="1:18" x14ac:dyDescent="0.35">
      <c r="A177" s="62" t="s">
        <v>67</v>
      </c>
      <c r="B177" s="62" t="s">
        <v>16</v>
      </c>
      <c r="C177" s="62">
        <v>54</v>
      </c>
      <c r="D177" s="62" t="s">
        <v>8</v>
      </c>
      <c r="E177" s="64">
        <v>54.774000000000001</v>
      </c>
      <c r="F177" s="64">
        <v>0.34100000000000003</v>
      </c>
      <c r="G177" s="64">
        <v>3.4129999999999998</v>
      </c>
      <c r="H177" s="64" t="s">
        <v>163</v>
      </c>
      <c r="I177" s="64">
        <v>5.0640000000000001</v>
      </c>
      <c r="J177" s="64">
        <v>14.667</v>
      </c>
      <c r="K177" s="64">
        <v>20.411999999999999</v>
      </c>
      <c r="L177" s="64">
        <v>2.2599999999999998</v>
      </c>
      <c r="M177" s="69">
        <v>101.02500000000001</v>
      </c>
      <c r="N177" s="64">
        <f t="shared" si="2"/>
        <v>83.773695643634866</v>
      </c>
      <c r="O177" s="64">
        <v>0.06</v>
      </c>
      <c r="P177" s="64">
        <v>0.1</v>
      </c>
      <c r="Q177" s="64">
        <v>0.72</v>
      </c>
      <c r="R177" s="64">
        <v>0.05</v>
      </c>
    </row>
    <row r="178" spans="1:18" x14ac:dyDescent="0.35">
      <c r="A178" s="62" t="s">
        <v>67</v>
      </c>
      <c r="B178" s="62" t="s">
        <v>16</v>
      </c>
      <c r="C178" s="62">
        <v>56</v>
      </c>
      <c r="D178" s="62" t="s">
        <v>8</v>
      </c>
      <c r="E178" s="64">
        <v>55.103999999999999</v>
      </c>
      <c r="F178" s="64">
        <v>0.23799999999999999</v>
      </c>
      <c r="G178" s="64">
        <v>2.1520000000000001</v>
      </c>
      <c r="H178" s="64" t="s">
        <v>163</v>
      </c>
      <c r="I178" s="64">
        <v>4.008</v>
      </c>
      <c r="J178" s="64">
        <v>15.427</v>
      </c>
      <c r="K178" s="64">
        <v>21.202999999999999</v>
      </c>
      <c r="L178" s="64">
        <v>1.879</v>
      </c>
      <c r="M178" s="64">
        <v>100.18899999999999</v>
      </c>
      <c r="N178" s="64">
        <f t="shared" si="2"/>
        <v>87.279146217554811</v>
      </c>
      <c r="O178" s="64">
        <v>7.0000000000000007E-2</v>
      </c>
      <c r="P178" s="64">
        <v>0.06</v>
      </c>
      <c r="Q178" s="64">
        <v>0.78</v>
      </c>
      <c r="R178" s="64">
        <v>0.06</v>
      </c>
    </row>
    <row r="179" spans="1:18" x14ac:dyDescent="0.35">
      <c r="A179" s="62" t="s">
        <v>67</v>
      </c>
      <c r="B179" s="62" t="s">
        <v>16</v>
      </c>
      <c r="C179" s="62">
        <v>52</v>
      </c>
      <c r="D179" s="62" t="s">
        <v>8</v>
      </c>
      <c r="E179" s="64">
        <v>54.798000000000002</v>
      </c>
      <c r="F179" s="64">
        <v>0.33500000000000002</v>
      </c>
      <c r="G179" s="64">
        <v>2.323</v>
      </c>
      <c r="H179" s="64" t="s">
        <v>163</v>
      </c>
      <c r="I179" s="64">
        <v>4.5170000000000003</v>
      </c>
      <c r="J179" s="64">
        <v>16.010000000000002</v>
      </c>
      <c r="K179" s="64">
        <v>21.032</v>
      </c>
      <c r="L179" s="64">
        <v>1.59</v>
      </c>
      <c r="M179" s="64">
        <v>100.797</v>
      </c>
      <c r="N179" s="64">
        <f t="shared" si="2"/>
        <v>86.33512077299126</v>
      </c>
      <c r="O179" s="64">
        <v>0.04</v>
      </c>
      <c r="P179" s="64">
        <v>7.0000000000000007E-2</v>
      </c>
      <c r="Q179" s="64">
        <v>0.78</v>
      </c>
      <c r="R179" s="64">
        <v>7.0000000000000007E-2</v>
      </c>
    </row>
    <row r="180" spans="1:18" x14ac:dyDescent="0.35">
      <c r="A180" s="62" t="s">
        <v>9</v>
      </c>
      <c r="B180" s="62" t="s">
        <v>16</v>
      </c>
      <c r="C180" s="62">
        <v>6</v>
      </c>
      <c r="D180" s="62" t="s">
        <v>8</v>
      </c>
      <c r="E180" s="64">
        <v>54.023899999999998</v>
      </c>
      <c r="F180" s="64">
        <v>0.34645690000000001</v>
      </c>
      <c r="G180" s="64">
        <v>2.7940689999999999</v>
      </c>
      <c r="H180" s="64" t="s">
        <v>163</v>
      </c>
      <c r="I180" s="64">
        <v>4.4971209999999999</v>
      </c>
      <c r="J180" s="64">
        <v>15.86759</v>
      </c>
      <c r="K180" s="64">
        <v>20.465959999999999</v>
      </c>
      <c r="L180" s="64">
        <v>1.7843960000000001</v>
      </c>
      <c r="M180" s="64">
        <v>99.779510000000002</v>
      </c>
      <c r="N180" s="64">
        <f t="shared" si="2"/>
        <v>86.281658080177579</v>
      </c>
      <c r="O180" s="64">
        <v>0.02</v>
      </c>
      <c r="P180" s="64">
        <v>0.1</v>
      </c>
      <c r="Q180" s="64">
        <v>0.78</v>
      </c>
      <c r="R180" s="64">
        <v>0.03</v>
      </c>
    </row>
    <row r="181" spans="1:18" x14ac:dyDescent="0.35">
      <c r="A181" s="62" t="s">
        <v>133</v>
      </c>
      <c r="B181" s="62" t="s">
        <v>16</v>
      </c>
      <c r="C181" s="62">
        <v>40</v>
      </c>
      <c r="D181" s="62" t="s">
        <v>8</v>
      </c>
      <c r="E181" s="64">
        <v>54.399000000000001</v>
      </c>
      <c r="F181" s="64">
        <v>0.29299999999999998</v>
      </c>
      <c r="G181" s="64">
        <v>1.984</v>
      </c>
      <c r="H181" s="64" t="s">
        <v>163</v>
      </c>
      <c r="I181" s="64">
        <v>4.32</v>
      </c>
      <c r="J181" s="64">
        <v>14.615</v>
      </c>
      <c r="K181" s="64">
        <v>21.754000000000001</v>
      </c>
      <c r="L181" s="64">
        <v>1.179</v>
      </c>
      <c r="M181" s="64">
        <v>98.703999999999994</v>
      </c>
      <c r="N181" s="64">
        <f t="shared" si="2"/>
        <v>85.776322746496263</v>
      </c>
      <c r="O181" s="64">
        <v>0.08</v>
      </c>
      <c r="P181" s="64">
        <v>0</v>
      </c>
      <c r="Q181" s="64">
        <v>0.77</v>
      </c>
      <c r="R181" s="64">
        <v>0.12</v>
      </c>
    </row>
    <row r="182" spans="1:18" x14ac:dyDescent="0.35">
      <c r="A182" s="62" t="s">
        <v>133</v>
      </c>
      <c r="B182" s="62" t="s">
        <v>16</v>
      </c>
      <c r="C182" s="62">
        <v>41</v>
      </c>
      <c r="D182" s="62" t="s">
        <v>8</v>
      </c>
      <c r="E182" s="64">
        <v>54.743000000000002</v>
      </c>
      <c r="F182" s="64">
        <v>0.27</v>
      </c>
      <c r="G182" s="64">
        <v>1.744</v>
      </c>
      <c r="H182" s="64" t="s">
        <v>163</v>
      </c>
      <c r="I182" s="64">
        <v>4.4980000000000002</v>
      </c>
      <c r="J182" s="64">
        <v>14.997999999999999</v>
      </c>
      <c r="K182" s="64">
        <v>21.898</v>
      </c>
      <c r="L182" s="64">
        <v>1.151</v>
      </c>
      <c r="M182" s="64">
        <v>99.451999999999998</v>
      </c>
      <c r="N182" s="64">
        <f t="shared" si="2"/>
        <v>85.598384598936278</v>
      </c>
      <c r="O182" s="64">
        <v>0.08</v>
      </c>
      <c r="P182" s="64">
        <v>0</v>
      </c>
      <c r="Q182" s="64">
        <v>0.77</v>
      </c>
      <c r="R182" s="64">
        <v>0.13</v>
      </c>
    </row>
    <row r="183" spans="1:18" x14ac:dyDescent="0.35">
      <c r="A183" s="62" t="s">
        <v>133</v>
      </c>
      <c r="B183" s="62" t="s">
        <v>16</v>
      </c>
      <c r="C183" s="62">
        <v>51</v>
      </c>
      <c r="D183" s="62" t="s">
        <v>8</v>
      </c>
      <c r="E183" s="64">
        <v>54.435000000000002</v>
      </c>
      <c r="F183" s="64">
        <v>0.255</v>
      </c>
      <c r="G183" s="64">
        <v>1.607</v>
      </c>
      <c r="H183" s="64" t="s">
        <v>163</v>
      </c>
      <c r="I183" s="64">
        <v>4.4089999999999998</v>
      </c>
      <c r="J183" s="64">
        <v>15.241</v>
      </c>
      <c r="K183" s="64">
        <v>21.361000000000001</v>
      </c>
      <c r="L183" s="64">
        <v>1.0429999999999999</v>
      </c>
      <c r="M183" s="64">
        <v>98.709000000000003</v>
      </c>
      <c r="N183" s="64">
        <f t="shared" si="2"/>
        <v>86.037202080078728</v>
      </c>
      <c r="O183" s="64">
        <v>7.0000000000000007E-2</v>
      </c>
      <c r="P183" s="64">
        <v>0</v>
      </c>
      <c r="Q183" s="64">
        <v>0.78</v>
      </c>
      <c r="R183" s="64">
        <v>0.13</v>
      </c>
    </row>
    <row r="184" spans="1:18" x14ac:dyDescent="0.35">
      <c r="A184" s="62" t="s">
        <v>67</v>
      </c>
      <c r="B184" s="62" t="s">
        <v>16</v>
      </c>
      <c r="C184" s="62">
        <v>33</v>
      </c>
      <c r="D184" s="62" t="s">
        <v>8</v>
      </c>
      <c r="E184" s="64">
        <v>53.41</v>
      </c>
      <c r="F184" s="64">
        <v>0.32200000000000001</v>
      </c>
      <c r="G184" s="64">
        <v>3.0059999999999998</v>
      </c>
      <c r="H184" s="64" t="s">
        <v>163</v>
      </c>
      <c r="I184" s="64">
        <v>6.1740000000000004</v>
      </c>
      <c r="J184" s="64">
        <v>13.847</v>
      </c>
      <c r="K184" s="64">
        <v>22.669</v>
      </c>
      <c r="L184" s="64">
        <v>1.619</v>
      </c>
      <c r="M184" s="64">
        <v>101.14100000000001</v>
      </c>
      <c r="N184" s="64">
        <f t="shared" si="2"/>
        <v>79.991508099073982</v>
      </c>
      <c r="O184" s="64">
        <v>0</v>
      </c>
      <c r="P184" s="64">
        <v>0.11</v>
      </c>
      <c r="Q184" s="64">
        <v>0.74</v>
      </c>
      <c r="R184" s="64">
        <v>7.0000000000000007E-2</v>
      </c>
    </row>
    <row r="185" spans="1:18" x14ac:dyDescent="0.35">
      <c r="A185" s="62" t="s">
        <v>67</v>
      </c>
      <c r="B185" s="62" t="s">
        <v>16</v>
      </c>
      <c r="C185" s="62">
        <v>36</v>
      </c>
      <c r="D185" s="62" t="s">
        <v>8</v>
      </c>
      <c r="E185" s="64">
        <v>53.76</v>
      </c>
      <c r="F185" s="64">
        <v>0.28199999999999997</v>
      </c>
      <c r="G185" s="64">
        <v>2.6829999999999998</v>
      </c>
      <c r="H185" s="64" t="s">
        <v>163</v>
      </c>
      <c r="I185" s="64">
        <v>6.2729999999999997</v>
      </c>
      <c r="J185" s="64">
        <v>13.846</v>
      </c>
      <c r="K185" s="64">
        <v>22.280999999999999</v>
      </c>
      <c r="L185" s="64">
        <v>1.7410000000000001</v>
      </c>
      <c r="M185" s="64">
        <v>100.997</v>
      </c>
      <c r="N185" s="64">
        <f t="shared" si="2"/>
        <v>79.734520453390829</v>
      </c>
      <c r="O185" s="64">
        <v>0.01</v>
      </c>
      <c r="P185" s="64">
        <v>0.11</v>
      </c>
      <c r="Q185" s="64">
        <v>0.73</v>
      </c>
      <c r="R185" s="64">
        <v>0.08</v>
      </c>
    </row>
    <row r="186" spans="1:18" x14ac:dyDescent="0.35">
      <c r="A186" s="62" t="s">
        <v>67</v>
      </c>
      <c r="B186" s="62" t="s">
        <v>16</v>
      </c>
      <c r="C186" s="62">
        <v>38</v>
      </c>
      <c r="D186" s="62" t="s">
        <v>8</v>
      </c>
      <c r="E186" s="64">
        <v>53.08</v>
      </c>
      <c r="F186" s="64">
        <v>0.39200000000000002</v>
      </c>
      <c r="G186" s="64">
        <v>3.298</v>
      </c>
      <c r="H186" s="64" t="s">
        <v>163</v>
      </c>
      <c r="I186" s="64">
        <v>6.5679999999999996</v>
      </c>
      <c r="J186" s="64">
        <v>14.077999999999999</v>
      </c>
      <c r="K186" s="64">
        <v>22.786000000000001</v>
      </c>
      <c r="L186" s="64">
        <v>1.3240000000000001</v>
      </c>
      <c r="M186" s="64">
        <v>101.648</v>
      </c>
      <c r="N186" s="64">
        <f t="shared" si="2"/>
        <v>79.256326789904946</v>
      </c>
      <c r="O186" s="64">
        <v>0</v>
      </c>
      <c r="P186" s="64">
        <v>0.09</v>
      </c>
      <c r="Q186" s="64">
        <v>0.73</v>
      </c>
      <c r="R186" s="64">
        <v>0.09</v>
      </c>
    </row>
    <row r="187" spans="1:18" x14ac:dyDescent="0.35">
      <c r="A187" s="62" t="s">
        <v>67</v>
      </c>
      <c r="B187" s="62" t="s">
        <v>16</v>
      </c>
      <c r="C187" s="62">
        <v>39</v>
      </c>
      <c r="D187" s="62" t="s">
        <v>8</v>
      </c>
      <c r="E187" s="64">
        <v>53.185000000000002</v>
      </c>
      <c r="F187" s="64">
        <v>0.308</v>
      </c>
      <c r="G187" s="64">
        <v>3.048</v>
      </c>
      <c r="H187" s="64" t="s">
        <v>163</v>
      </c>
      <c r="I187" s="64">
        <v>6.2030000000000003</v>
      </c>
      <c r="J187" s="64">
        <v>13.819000000000001</v>
      </c>
      <c r="K187" s="64">
        <v>22.303999999999998</v>
      </c>
      <c r="L187" s="64">
        <v>1.845</v>
      </c>
      <c r="M187" s="64">
        <v>100.852</v>
      </c>
      <c r="N187" s="64">
        <f t="shared" si="2"/>
        <v>79.883893490306917</v>
      </c>
      <c r="O187" s="64">
        <v>0</v>
      </c>
      <c r="P187" s="64">
        <v>0.13</v>
      </c>
      <c r="Q187" s="64">
        <v>0.74</v>
      </c>
      <c r="R187" s="64">
        <v>0.05</v>
      </c>
    </row>
    <row r="188" spans="1:18" x14ac:dyDescent="0.35">
      <c r="A188" s="62" t="s">
        <v>67</v>
      </c>
      <c r="B188" s="62" t="s">
        <v>16</v>
      </c>
      <c r="C188" s="62">
        <v>41</v>
      </c>
      <c r="D188" s="62" t="s">
        <v>8</v>
      </c>
      <c r="E188" s="64">
        <v>53.015000000000001</v>
      </c>
      <c r="F188" s="64">
        <v>0.29099999999999998</v>
      </c>
      <c r="G188" s="64">
        <v>2.5289999999999999</v>
      </c>
      <c r="H188" s="64" t="s">
        <v>163</v>
      </c>
      <c r="I188" s="64">
        <v>6.0650000000000004</v>
      </c>
      <c r="J188" s="64">
        <v>14.045</v>
      </c>
      <c r="K188" s="64">
        <v>23.04</v>
      </c>
      <c r="L188" s="64">
        <v>1.3109999999999999</v>
      </c>
      <c r="M188" s="64">
        <v>100.426</v>
      </c>
      <c r="N188" s="64">
        <f t="shared" si="2"/>
        <v>80.498920374029851</v>
      </c>
      <c r="O188" s="64">
        <v>0</v>
      </c>
      <c r="P188" s="64">
        <v>0.09</v>
      </c>
      <c r="Q188" s="64">
        <v>0.75</v>
      </c>
      <c r="R188" s="64">
        <v>0.09</v>
      </c>
    </row>
    <row r="189" spans="1:18" x14ac:dyDescent="0.35">
      <c r="A189" s="62" t="s">
        <v>67</v>
      </c>
      <c r="B189" s="62" t="s">
        <v>16</v>
      </c>
      <c r="C189" s="62">
        <v>63</v>
      </c>
      <c r="D189" s="62" t="s">
        <v>8</v>
      </c>
      <c r="E189" s="64">
        <v>52.999000000000002</v>
      </c>
      <c r="F189" s="64">
        <v>0.28199999999999997</v>
      </c>
      <c r="G189" s="64">
        <v>2.726</v>
      </c>
      <c r="H189" s="64" t="s">
        <v>163</v>
      </c>
      <c r="I189" s="64">
        <v>6.1130000000000004</v>
      </c>
      <c r="J189" s="64">
        <v>14.16</v>
      </c>
      <c r="K189" s="64">
        <v>22.611000000000001</v>
      </c>
      <c r="L189" s="64">
        <v>1.383</v>
      </c>
      <c r="M189" s="64">
        <v>100.452</v>
      </c>
      <c r="N189" s="64">
        <f t="shared" si="2"/>
        <v>80.503182370303165</v>
      </c>
      <c r="O189" s="64">
        <v>0</v>
      </c>
      <c r="P189" s="64">
        <v>0.1</v>
      </c>
      <c r="Q189" s="64">
        <v>0.75</v>
      </c>
      <c r="R189" s="64">
        <v>7.0000000000000007E-2</v>
      </c>
    </row>
    <row r="190" spans="1:18" x14ac:dyDescent="0.35">
      <c r="A190" s="62" t="s">
        <v>67</v>
      </c>
      <c r="B190" s="62" t="s">
        <v>16</v>
      </c>
      <c r="C190" s="62">
        <v>61</v>
      </c>
      <c r="D190" s="62" t="s">
        <v>8</v>
      </c>
      <c r="E190" s="64">
        <v>52.334000000000003</v>
      </c>
      <c r="F190" s="64">
        <v>0.40699999999999997</v>
      </c>
      <c r="G190" s="64">
        <v>3.6040000000000001</v>
      </c>
      <c r="H190" s="64" t="s">
        <v>163</v>
      </c>
      <c r="I190" s="64">
        <v>6.32</v>
      </c>
      <c r="J190" s="64">
        <v>14.055999999999999</v>
      </c>
      <c r="K190" s="64">
        <v>21.347999999999999</v>
      </c>
      <c r="L190" s="64">
        <v>1.8240000000000001</v>
      </c>
      <c r="M190" s="64">
        <v>100.166</v>
      </c>
      <c r="N190" s="64">
        <f t="shared" si="2"/>
        <v>79.856862728927595</v>
      </c>
      <c r="O190" s="64">
        <v>0</v>
      </c>
      <c r="P190" s="64">
        <v>0.13</v>
      </c>
      <c r="Q190" s="64">
        <v>0.73</v>
      </c>
      <c r="R190" s="64">
        <v>0.03</v>
      </c>
    </row>
    <row r="191" spans="1:18" x14ac:dyDescent="0.35">
      <c r="A191" s="62" t="s">
        <v>67</v>
      </c>
      <c r="B191" s="62" t="s">
        <v>16</v>
      </c>
      <c r="C191" s="62">
        <v>53</v>
      </c>
      <c r="D191" s="62" t="s">
        <v>8</v>
      </c>
      <c r="E191" s="64">
        <v>52.536999999999999</v>
      </c>
      <c r="F191" s="64">
        <v>0.34699999999999998</v>
      </c>
      <c r="G191" s="64">
        <v>3.165</v>
      </c>
      <c r="H191" s="64" t="s">
        <v>163</v>
      </c>
      <c r="I191" s="64">
        <v>6.343</v>
      </c>
      <c r="J191" s="64">
        <v>13.772</v>
      </c>
      <c r="K191" s="64">
        <v>22.759</v>
      </c>
      <c r="L191" s="64">
        <v>1.306</v>
      </c>
      <c r="M191" s="64">
        <v>100.369</v>
      </c>
      <c r="N191" s="64">
        <f t="shared" si="2"/>
        <v>79.4673138525296</v>
      </c>
      <c r="O191" s="64">
        <v>0</v>
      </c>
      <c r="P191" s="64">
        <v>0.09</v>
      </c>
      <c r="Q191" s="64">
        <v>0.73</v>
      </c>
      <c r="R191" s="64">
        <v>0.08</v>
      </c>
    </row>
    <row r="192" spans="1:18" x14ac:dyDescent="0.35">
      <c r="A192" s="62" t="s">
        <v>67</v>
      </c>
      <c r="B192" s="62" t="s">
        <v>16</v>
      </c>
      <c r="C192" s="62">
        <v>49</v>
      </c>
      <c r="D192" s="62" t="s">
        <v>8</v>
      </c>
      <c r="E192" s="64">
        <v>53.195999999999998</v>
      </c>
      <c r="F192" s="64">
        <v>0.28699999999999998</v>
      </c>
      <c r="G192" s="64">
        <v>2.0960000000000001</v>
      </c>
      <c r="H192" s="64" t="s">
        <v>163</v>
      </c>
      <c r="I192" s="64">
        <v>6.3150000000000004</v>
      </c>
      <c r="J192" s="64">
        <v>14.545</v>
      </c>
      <c r="K192" s="64">
        <v>22.324000000000002</v>
      </c>
      <c r="L192" s="64">
        <v>1.262</v>
      </c>
      <c r="M192" s="64">
        <v>100.18600000000001</v>
      </c>
      <c r="N192" s="64">
        <f t="shared" si="2"/>
        <v>80.413815666837365</v>
      </c>
      <c r="O192" s="64">
        <v>0</v>
      </c>
      <c r="P192" s="64">
        <v>0.09</v>
      </c>
      <c r="Q192" s="64">
        <v>0.76</v>
      </c>
      <c r="R192" s="64">
        <v>0.09</v>
      </c>
    </row>
    <row r="193" spans="1:18" x14ac:dyDescent="0.35">
      <c r="A193" s="62" t="s">
        <v>67</v>
      </c>
      <c r="B193" s="62" t="s">
        <v>16</v>
      </c>
      <c r="C193" s="62">
        <v>76</v>
      </c>
      <c r="D193" s="62" t="s">
        <v>8</v>
      </c>
      <c r="E193" s="64">
        <v>53.167000000000002</v>
      </c>
      <c r="F193" s="64">
        <v>0.28599999999999998</v>
      </c>
      <c r="G193" s="64">
        <v>2.4910000000000001</v>
      </c>
      <c r="H193" s="64" t="s">
        <v>163</v>
      </c>
      <c r="I193" s="64">
        <v>6.5679999999999996</v>
      </c>
      <c r="J193" s="64">
        <v>13.930999999999999</v>
      </c>
      <c r="K193" s="64">
        <v>22.305</v>
      </c>
      <c r="L193" s="64">
        <v>1.4359999999999999</v>
      </c>
      <c r="M193" s="64">
        <v>100.285</v>
      </c>
      <c r="N193" s="64">
        <f t="shared" si="2"/>
        <v>79.083223601062187</v>
      </c>
      <c r="O193" s="64">
        <v>0.01</v>
      </c>
      <c r="P193" s="64">
        <v>0.09</v>
      </c>
      <c r="Q193" s="64">
        <v>0.73</v>
      </c>
      <c r="R193" s="64">
        <v>0.11</v>
      </c>
    </row>
    <row r="194" spans="1:18" x14ac:dyDescent="0.35">
      <c r="A194" s="62" t="s">
        <v>67</v>
      </c>
      <c r="B194" s="62" t="s">
        <v>16</v>
      </c>
      <c r="C194" s="62">
        <v>77</v>
      </c>
      <c r="D194" s="62" t="s">
        <v>8</v>
      </c>
      <c r="E194" s="64">
        <v>53.234000000000002</v>
      </c>
      <c r="F194" s="64">
        <v>0.27700000000000002</v>
      </c>
      <c r="G194" s="64">
        <v>2.5659999999999998</v>
      </c>
      <c r="H194" s="64" t="s">
        <v>163</v>
      </c>
      <c r="I194" s="64">
        <v>6.4180000000000001</v>
      </c>
      <c r="J194" s="64">
        <v>13.911</v>
      </c>
      <c r="K194" s="64">
        <v>22.388999999999999</v>
      </c>
      <c r="L194" s="64">
        <v>1.5009999999999999</v>
      </c>
      <c r="M194" s="64">
        <v>100.4</v>
      </c>
      <c r="N194" s="64">
        <f t="shared" si="2"/>
        <v>79.439359702529515</v>
      </c>
      <c r="O194" s="64">
        <v>0</v>
      </c>
      <c r="P194" s="64">
        <v>0.11</v>
      </c>
      <c r="Q194" s="64">
        <v>0.74</v>
      </c>
      <c r="R194" s="64">
        <v>0.08</v>
      </c>
    </row>
    <row r="195" spans="1:18" x14ac:dyDescent="0.35">
      <c r="A195" s="62" t="s">
        <v>67</v>
      </c>
      <c r="B195" s="62" t="s">
        <v>16</v>
      </c>
      <c r="C195" s="62">
        <v>79</v>
      </c>
      <c r="D195" s="62" t="s">
        <v>8</v>
      </c>
      <c r="E195" s="64">
        <v>53.31</v>
      </c>
      <c r="F195" s="64">
        <v>0.21099999999999999</v>
      </c>
      <c r="G195" s="64">
        <v>2.613</v>
      </c>
      <c r="H195" s="64" t="s">
        <v>163</v>
      </c>
      <c r="I195" s="64">
        <v>6.452</v>
      </c>
      <c r="J195" s="64">
        <v>13.994999999999999</v>
      </c>
      <c r="K195" s="64">
        <v>22.638999999999999</v>
      </c>
      <c r="L195" s="64">
        <v>1.52</v>
      </c>
      <c r="M195" s="64">
        <v>100.81399999999999</v>
      </c>
      <c r="N195" s="64">
        <f t="shared" ref="N195:N258" si="4">(J195/(15.9994+24.305))/((J195/(15.9994+24.305))+((I195)/(15.9994+55.845)))*100</f>
        <v>79.451388343659175</v>
      </c>
      <c r="O195" s="64">
        <v>0</v>
      </c>
      <c r="P195" s="64">
        <v>0.11</v>
      </c>
      <c r="Q195" s="64">
        <v>0.74</v>
      </c>
      <c r="R195" s="64">
        <v>0.08</v>
      </c>
    </row>
    <row r="196" spans="1:18" x14ac:dyDescent="0.35">
      <c r="A196" s="62" t="s">
        <v>67</v>
      </c>
      <c r="B196" s="62" t="s">
        <v>16</v>
      </c>
      <c r="C196" s="62">
        <v>81</v>
      </c>
      <c r="D196" s="62" t="s">
        <v>8</v>
      </c>
      <c r="E196" s="64">
        <v>52.813000000000002</v>
      </c>
      <c r="F196" s="64">
        <v>0.23</v>
      </c>
      <c r="G196" s="64">
        <v>2.911</v>
      </c>
      <c r="H196" s="64" t="s">
        <v>163</v>
      </c>
      <c r="I196" s="64">
        <v>6.2510000000000003</v>
      </c>
      <c r="J196" s="64">
        <v>13.72</v>
      </c>
      <c r="K196" s="64">
        <v>22.744</v>
      </c>
      <c r="L196" s="64">
        <v>1.381</v>
      </c>
      <c r="M196" s="64">
        <v>100.15</v>
      </c>
      <c r="N196" s="64">
        <f t="shared" si="4"/>
        <v>79.643419613782257</v>
      </c>
      <c r="O196" s="64">
        <v>0.01</v>
      </c>
      <c r="P196" s="64">
        <v>0.09</v>
      </c>
      <c r="Q196" s="64">
        <v>0.73</v>
      </c>
      <c r="R196" s="64">
        <v>0.1</v>
      </c>
    </row>
    <row r="197" spans="1:18" x14ac:dyDescent="0.35">
      <c r="A197" s="62" t="s">
        <v>67</v>
      </c>
      <c r="B197" s="62" t="s">
        <v>16</v>
      </c>
      <c r="C197" s="62">
        <v>86</v>
      </c>
      <c r="D197" s="62" t="s">
        <v>8</v>
      </c>
      <c r="E197" s="64">
        <v>54.247</v>
      </c>
      <c r="F197" s="64">
        <v>0.14899999999999999</v>
      </c>
      <c r="G197" s="64">
        <v>2.9279999999999999</v>
      </c>
      <c r="H197" s="64" t="s">
        <v>163</v>
      </c>
      <c r="I197" s="64">
        <v>5.5839999999999996</v>
      </c>
      <c r="J197" s="64">
        <v>14.009</v>
      </c>
      <c r="K197" s="64">
        <v>21.84</v>
      </c>
      <c r="L197" s="64">
        <v>2.097</v>
      </c>
      <c r="M197" s="64">
        <v>100.904</v>
      </c>
      <c r="N197" s="64">
        <f t="shared" si="4"/>
        <v>81.725159701716009</v>
      </c>
      <c r="O197" s="64">
        <v>0.04</v>
      </c>
      <c r="P197" s="64">
        <v>0.11</v>
      </c>
      <c r="Q197" s="64">
        <v>0.74</v>
      </c>
      <c r="R197" s="64">
        <v>0.06</v>
      </c>
    </row>
    <row r="198" spans="1:18" x14ac:dyDescent="0.35">
      <c r="A198" s="62" t="s">
        <v>67</v>
      </c>
      <c r="B198" s="62" t="s">
        <v>16</v>
      </c>
      <c r="C198" s="62">
        <v>87</v>
      </c>
      <c r="D198" s="62" t="s">
        <v>8</v>
      </c>
      <c r="E198" s="64">
        <v>53.567</v>
      </c>
      <c r="F198" s="64">
        <v>0.252</v>
      </c>
      <c r="G198" s="64">
        <v>2.6</v>
      </c>
      <c r="H198" s="64" t="s">
        <v>163</v>
      </c>
      <c r="I198" s="64">
        <v>6.1920000000000002</v>
      </c>
      <c r="J198" s="64">
        <v>14.012</v>
      </c>
      <c r="K198" s="64">
        <v>22.527000000000001</v>
      </c>
      <c r="L198" s="64">
        <v>1.639</v>
      </c>
      <c r="M198" s="64">
        <v>100.88200000000001</v>
      </c>
      <c r="N198" s="64">
        <f t="shared" si="4"/>
        <v>80.13411921414621</v>
      </c>
      <c r="O198" s="64">
        <v>0</v>
      </c>
      <c r="P198" s="64">
        <v>0.12</v>
      </c>
      <c r="Q198" s="64">
        <v>0.75</v>
      </c>
      <c r="R198" s="64">
        <v>0.06</v>
      </c>
    </row>
    <row r="199" spans="1:18" x14ac:dyDescent="0.35">
      <c r="A199" s="62" t="s">
        <v>67</v>
      </c>
      <c r="B199" s="62" t="s">
        <v>16</v>
      </c>
      <c r="C199" s="62">
        <v>90</v>
      </c>
      <c r="D199" s="62" t="s">
        <v>8</v>
      </c>
      <c r="E199" s="64">
        <v>53.286999999999999</v>
      </c>
      <c r="F199" s="64">
        <v>0.308</v>
      </c>
      <c r="G199" s="64">
        <v>2.782</v>
      </c>
      <c r="H199" s="64" t="s">
        <v>163</v>
      </c>
      <c r="I199" s="64">
        <v>6.51</v>
      </c>
      <c r="J199" s="64">
        <v>13.625</v>
      </c>
      <c r="K199" s="64">
        <v>22.228000000000002</v>
      </c>
      <c r="L199" s="64">
        <v>1.7150000000000001</v>
      </c>
      <c r="M199" s="64">
        <v>100.56699999999999</v>
      </c>
      <c r="N199" s="64">
        <f t="shared" si="4"/>
        <v>78.861696416911769</v>
      </c>
      <c r="O199" s="64">
        <v>0</v>
      </c>
      <c r="P199" s="64">
        <v>0.12</v>
      </c>
      <c r="Q199" s="64">
        <v>0.73</v>
      </c>
      <c r="R199" s="64">
        <v>0.08</v>
      </c>
    </row>
    <row r="200" spans="1:18" x14ac:dyDescent="0.35">
      <c r="A200" s="62" t="s">
        <v>9</v>
      </c>
      <c r="B200" s="62" t="s">
        <v>16</v>
      </c>
      <c r="C200" s="62">
        <v>7</v>
      </c>
      <c r="D200" s="62" t="s">
        <v>8</v>
      </c>
      <c r="E200" s="64">
        <v>52.702370000000002</v>
      </c>
      <c r="F200" s="64">
        <v>0.23062389999999999</v>
      </c>
      <c r="G200" s="64">
        <v>3.4390049999999999</v>
      </c>
      <c r="H200" s="64" t="s">
        <v>163</v>
      </c>
      <c r="I200" s="64">
        <v>6.3997909999999996</v>
      </c>
      <c r="J200" s="64">
        <v>13.456849999999999</v>
      </c>
      <c r="K200" s="64">
        <v>21.29223</v>
      </c>
      <c r="L200" s="64">
        <v>1.8759669999999999</v>
      </c>
      <c r="M200" s="64">
        <v>99.396820000000005</v>
      </c>
      <c r="N200" s="64">
        <f t="shared" si="4"/>
        <v>78.939208619926035</v>
      </c>
      <c r="O200" s="64">
        <v>0.03</v>
      </c>
      <c r="P200" s="64">
        <v>0.1</v>
      </c>
      <c r="Q200" s="64">
        <v>0.7</v>
      </c>
      <c r="R200" s="64">
        <v>0.1</v>
      </c>
    </row>
    <row r="201" spans="1:18" x14ac:dyDescent="0.35">
      <c r="A201" s="62" t="s">
        <v>9</v>
      </c>
      <c r="B201" s="62" t="s">
        <v>16</v>
      </c>
      <c r="C201" s="62">
        <v>13</v>
      </c>
      <c r="D201" s="62" t="s">
        <v>8</v>
      </c>
      <c r="E201" s="64">
        <v>52.240749999999998</v>
      </c>
      <c r="F201" s="64">
        <v>0.32799919999999999</v>
      </c>
      <c r="G201" s="64">
        <v>3.3921060000000001</v>
      </c>
      <c r="H201" s="64" t="s">
        <v>163</v>
      </c>
      <c r="I201" s="64">
        <v>6.0732400000000002</v>
      </c>
      <c r="J201" s="64">
        <v>13.43975</v>
      </c>
      <c r="K201" s="64">
        <v>21.446660000000001</v>
      </c>
      <c r="L201" s="64">
        <v>1.865575</v>
      </c>
      <c r="M201" s="64">
        <v>98.786079999999998</v>
      </c>
      <c r="N201" s="64">
        <f t="shared" si="4"/>
        <v>79.776223199255341</v>
      </c>
      <c r="O201" s="64">
        <v>0.01</v>
      </c>
      <c r="P201" s="64">
        <v>0.12</v>
      </c>
      <c r="Q201" s="64">
        <v>0.72</v>
      </c>
      <c r="R201" s="64">
        <v>7.0000000000000007E-2</v>
      </c>
    </row>
    <row r="202" spans="1:18" x14ac:dyDescent="0.35">
      <c r="A202" s="62" t="s">
        <v>133</v>
      </c>
      <c r="B202" s="62" t="s">
        <v>16</v>
      </c>
      <c r="C202" s="62">
        <v>42</v>
      </c>
      <c r="D202" s="62" t="s">
        <v>8</v>
      </c>
      <c r="E202" s="64">
        <v>52.756</v>
      </c>
      <c r="F202" s="64">
        <v>0.313</v>
      </c>
      <c r="G202" s="64">
        <v>3.1680000000000001</v>
      </c>
      <c r="H202" s="64" t="s">
        <v>163</v>
      </c>
      <c r="I202" s="64">
        <v>6.157</v>
      </c>
      <c r="J202" s="64">
        <v>13.305</v>
      </c>
      <c r="K202" s="64">
        <v>22.367999999999999</v>
      </c>
      <c r="L202" s="64">
        <v>0.96599999999999997</v>
      </c>
      <c r="M202" s="64">
        <v>99.168000000000006</v>
      </c>
      <c r="N202" s="64">
        <f t="shared" si="4"/>
        <v>79.389938851905654</v>
      </c>
      <c r="O202" s="64">
        <v>0.06</v>
      </c>
      <c r="P202" s="64">
        <v>0.01</v>
      </c>
      <c r="Q202" s="64">
        <v>0.7</v>
      </c>
      <c r="R202" s="64">
        <v>0.18</v>
      </c>
    </row>
    <row r="203" spans="1:18" x14ac:dyDescent="0.35">
      <c r="A203" s="62" t="s">
        <v>133</v>
      </c>
      <c r="B203" s="62" t="s">
        <v>16</v>
      </c>
      <c r="C203" s="62">
        <v>50</v>
      </c>
      <c r="D203" s="62" t="s">
        <v>8</v>
      </c>
      <c r="E203" s="64">
        <v>53.124000000000002</v>
      </c>
      <c r="F203" s="64">
        <v>0.25</v>
      </c>
      <c r="G203" s="64">
        <v>2.488</v>
      </c>
      <c r="H203" s="64" t="s">
        <v>163</v>
      </c>
      <c r="I203" s="64">
        <v>5.8730000000000002</v>
      </c>
      <c r="J203" s="64">
        <v>13.252000000000001</v>
      </c>
      <c r="K203" s="64">
        <v>22.204999999999998</v>
      </c>
      <c r="L203" s="64">
        <v>1.0189999999999999</v>
      </c>
      <c r="M203" s="64">
        <v>98.305999999999997</v>
      </c>
      <c r="N203" s="64">
        <f t="shared" si="4"/>
        <v>80.08834235134249</v>
      </c>
      <c r="O203" s="64">
        <v>7.0000000000000007E-2</v>
      </c>
      <c r="P203" s="64">
        <v>0</v>
      </c>
      <c r="Q203" s="64">
        <v>0.71</v>
      </c>
      <c r="R203" s="64">
        <v>0.18</v>
      </c>
    </row>
    <row r="204" spans="1:18" x14ac:dyDescent="0.35">
      <c r="A204" s="62" t="s">
        <v>133</v>
      </c>
      <c r="B204" s="62" t="s">
        <v>16</v>
      </c>
      <c r="C204" s="62">
        <v>46</v>
      </c>
      <c r="D204" s="62" t="s">
        <v>8</v>
      </c>
      <c r="E204" s="64">
        <v>53.540999999999997</v>
      </c>
      <c r="F204" s="64">
        <v>0.23</v>
      </c>
      <c r="G204" s="64">
        <v>2.1800000000000002</v>
      </c>
      <c r="H204" s="64" t="s">
        <v>163</v>
      </c>
      <c r="I204" s="64">
        <v>6.0949999999999998</v>
      </c>
      <c r="J204" s="64">
        <v>13.335000000000001</v>
      </c>
      <c r="K204" s="64">
        <v>22.808</v>
      </c>
      <c r="L204" s="64">
        <v>1.04</v>
      </c>
      <c r="M204" s="64">
        <v>99.317999999999998</v>
      </c>
      <c r="N204" s="64">
        <f t="shared" si="4"/>
        <v>79.591655894384729</v>
      </c>
      <c r="O204" s="64">
        <v>7.0000000000000007E-2</v>
      </c>
      <c r="P204" s="64">
        <v>0</v>
      </c>
      <c r="Q204" s="64">
        <v>0.72</v>
      </c>
      <c r="R204" s="64">
        <v>0.19</v>
      </c>
    </row>
    <row r="205" spans="1:18" x14ac:dyDescent="0.35">
      <c r="A205" s="62" t="s">
        <v>133</v>
      </c>
      <c r="B205" s="62" t="s">
        <v>16</v>
      </c>
      <c r="C205" s="62">
        <v>39</v>
      </c>
      <c r="D205" s="62" t="s">
        <v>8</v>
      </c>
      <c r="E205" s="64">
        <v>53.198999999999998</v>
      </c>
      <c r="F205" s="64">
        <v>0.252</v>
      </c>
      <c r="G205" s="64">
        <v>2.8109999999999999</v>
      </c>
      <c r="H205" s="64" t="s">
        <v>163</v>
      </c>
      <c r="I205" s="64">
        <v>6.343</v>
      </c>
      <c r="J205" s="64">
        <v>13.298999999999999</v>
      </c>
      <c r="K205" s="64">
        <v>22.050999999999998</v>
      </c>
      <c r="L205" s="64">
        <v>1.1000000000000001</v>
      </c>
      <c r="M205" s="64">
        <v>99.222999999999999</v>
      </c>
      <c r="N205" s="64">
        <f t="shared" si="4"/>
        <v>78.891189243537497</v>
      </c>
      <c r="O205" s="64">
        <v>0.08</v>
      </c>
      <c r="P205" s="64">
        <v>0</v>
      </c>
      <c r="Q205" s="64">
        <v>0.7</v>
      </c>
      <c r="R205" s="64">
        <v>0.2</v>
      </c>
    </row>
    <row r="206" spans="1:18" x14ac:dyDescent="0.35">
      <c r="A206" s="62" t="s">
        <v>133</v>
      </c>
      <c r="B206" s="62" t="s">
        <v>16</v>
      </c>
      <c r="C206" s="62">
        <v>60</v>
      </c>
      <c r="D206" s="62" t="s">
        <v>8</v>
      </c>
      <c r="E206" s="64">
        <v>54.034999999999997</v>
      </c>
      <c r="F206" s="64">
        <v>0.20699999999999999</v>
      </c>
      <c r="G206" s="64">
        <v>2.1150000000000002</v>
      </c>
      <c r="H206" s="64" t="s">
        <v>163</v>
      </c>
      <c r="I206" s="64">
        <v>5.8579999999999997</v>
      </c>
      <c r="J206" s="64">
        <v>13.712</v>
      </c>
      <c r="K206" s="64">
        <v>23.018999999999998</v>
      </c>
      <c r="L206" s="64">
        <v>1.056</v>
      </c>
      <c r="M206" s="64">
        <v>100.136</v>
      </c>
      <c r="N206" s="64">
        <f t="shared" si="4"/>
        <v>80.666829219243525</v>
      </c>
      <c r="O206" s="64">
        <v>7.0000000000000007E-2</v>
      </c>
      <c r="P206" s="64">
        <v>0.01</v>
      </c>
      <c r="Q206" s="64">
        <v>0.74</v>
      </c>
      <c r="R206" s="64">
        <v>0.17</v>
      </c>
    </row>
    <row r="207" spans="1:18" x14ac:dyDescent="0.35">
      <c r="A207" s="62" t="s">
        <v>67</v>
      </c>
      <c r="B207" s="62" t="s">
        <v>16</v>
      </c>
      <c r="C207" s="62">
        <v>54</v>
      </c>
      <c r="D207" s="62" t="s">
        <v>8</v>
      </c>
      <c r="E207" s="64">
        <v>53.984000000000002</v>
      </c>
      <c r="F207" s="64">
        <v>0.23699999999999999</v>
      </c>
      <c r="G207" s="64">
        <v>1.615</v>
      </c>
      <c r="H207" s="64" t="s">
        <v>163</v>
      </c>
      <c r="I207" s="64">
        <v>6.1420000000000003</v>
      </c>
      <c r="J207" s="64">
        <v>14.672000000000001</v>
      </c>
      <c r="K207" s="64">
        <v>23.096</v>
      </c>
      <c r="L207" s="64">
        <v>1.1040000000000001</v>
      </c>
      <c r="M207" s="64">
        <v>100.999</v>
      </c>
      <c r="N207" s="64">
        <f t="shared" si="4"/>
        <v>80.981869244724237</v>
      </c>
      <c r="O207" s="64">
        <v>0</v>
      </c>
      <c r="P207" s="64">
        <v>0.08</v>
      </c>
      <c r="Q207" s="64">
        <v>0.77</v>
      </c>
      <c r="R207" s="64">
        <v>0.1</v>
      </c>
    </row>
    <row r="208" spans="1:18" x14ac:dyDescent="0.35">
      <c r="A208" s="62" t="s">
        <v>67</v>
      </c>
      <c r="B208" s="62" t="s">
        <v>16</v>
      </c>
      <c r="C208" s="62">
        <v>59</v>
      </c>
      <c r="D208" s="62" t="s">
        <v>8</v>
      </c>
      <c r="E208" s="64">
        <v>53.539000000000001</v>
      </c>
      <c r="F208" s="64">
        <v>0.184</v>
      </c>
      <c r="G208" s="64">
        <v>1.5049999999999999</v>
      </c>
      <c r="H208" s="64" t="s">
        <v>163</v>
      </c>
      <c r="I208" s="64">
        <v>6.0949999999999998</v>
      </c>
      <c r="J208" s="64">
        <v>14.388</v>
      </c>
      <c r="K208" s="64">
        <v>23.088999999999999</v>
      </c>
      <c r="L208" s="64">
        <v>1.05</v>
      </c>
      <c r="M208" s="64">
        <v>99.992000000000004</v>
      </c>
      <c r="N208" s="64">
        <f t="shared" si="4"/>
        <v>80.798465683155612</v>
      </c>
      <c r="O208" s="64">
        <v>0.01</v>
      </c>
      <c r="P208" s="64">
        <v>0.06</v>
      </c>
      <c r="Q208" s="64">
        <v>0.76</v>
      </c>
      <c r="R208" s="64">
        <v>0.13</v>
      </c>
    </row>
    <row r="209" spans="1:18" x14ac:dyDescent="0.35">
      <c r="A209" s="62" t="s">
        <v>67</v>
      </c>
      <c r="B209" s="62" t="s">
        <v>16</v>
      </c>
      <c r="C209" s="62">
        <v>60</v>
      </c>
      <c r="D209" s="62" t="s">
        <v>8</v>
      </c>
      <c r="E209" s="64">
        <v>53.167999999999999</v>
      </c>
      <c r="F209" s="64">
        <v>0.23300000000000001</v>
      </c>
      <c r="G209" s="64">
        <v>1.9079999999999999</v>
      </c>
      <c r="H209" s="64" t="s">
        <v>163</v>
      </c>
      <c r="I209" s="64">
        <v>6.3220000000000001</v>
      </c>
      <c r="J209" s="64">
        <v>14.388999999999999</v>
      </c>
      <c r="K209" s="64">
        <v>22.597999999999999</v>
      </c>
      <c r="L209" s="64">
        <v>1.236</v>
      </c>
      <c r="M209" s="64">
        <v>99.963999999999999</v>
      </c>
      <c r="N209" s="64">
        <f t="shared" si="4"/>
        <v>80.225852922336131</v>
      </c>
      <c r="O209" s="64">
        <v>0</v>
      </c>
      <c r="P209" s="64">
        <v>0.09</v>
      </c>
      <c r="Q209" s="64">
        <v>0.77</v>
      </c>
      <c r="R209" s="64">
        <v>0.08</v>
      </c>
    </row>
    <row r="210" spans="1:18" x14ac:dyDescent="0.35">
      <c r="A210" s="62" t="s">
        <v>67</v>
      </c>
      <c r="B210" s="62" t="s">
        <v>16</v>
      </c>
      <c r="C210" s="62">
        <v>68</v>
      </c>
      <c r="D210" s="62" t="s">
        <v>8</v>
      </c>
      <c r="E210" s="64">
        <v>53.582000000000001</v>
      </c>
      <c r="F210" s="64">
        <v>0.23699999999999999</v>
      </c>
      <c r="G210" s="64">
        <v>2.2679999999999998</v>
      </c>
      <c r="H210" s="64" t="s">
        <v>163</v>
      </c>
      <c r="I210" s="64">
        <v>6.3650000000000002</v>
      </c>
      <c r="J210" s="64">
        <v>13.897</v>
      </c>
      <c r="K210" s="64">
        <v>22.393999999999998</v>
      </c>
      <c r="L210" s="64">
        <v>1.472</v>
      </c>
      <c r="M210" s="64">
        <v>100.36799999999999</v>
      </c>
      <c r="N210" s="64">
        <f t="shared" si="4"/>
        <v>79.558098802179572</v>
      </c>
      <c r="O210" s="64">
        <v>0.02</v>
      </c>
      <c r="P210" s="64">
        <v>0.08</v>
      </c>
      <c r="Q210" s="64">
        <v>0.74</v>
      </c>
      <c r="R210" s="64">
        <v>0.11</v>
      </c>
    </row>
    <row r="211" spans="1:18" x14ac:dyDescent="0.35">
      <c r="A211" s="62" t="s">
        <v>67</v>
      </c>
      <c r="B211" s="62" t="s">
        <v>16</v>
      </c>
      <c r="C211" s="62">
        <v>32</v>
      </c>
      <c r="D211" s="62" t="s">
        <v>8</v>
      </c>
      <c r="E211" s="64">
        <v>53.246000000000002</v>
      </c>
      <c r="F211" s="64">
        <v>0.23799999999999999</v>
      </c>
      <c r="G211" s="64">
        <v>2.2320000000000002</v>
      </c>
      <c r="H211" s="64" t="s">
        <v>163</v>
      </c>
      <c r="I211" s="64">
        <v>6.165</v>
      </c>
      <c r="J211" s="64">
        <v>14.409000000000001</v>
      </c>
      <c r="K211" s="64">
        <v>23.052</v>
      </c>
      <c r="L211" s="64">
        <v>1.2929999999999999</v>
      </c>
      <c r="M211" s="64">
        <v>100.74299999999999</v>
      </c>
      <c r="N211" s="64">
        <f t="shared" si="4"/>
        <v>80.643452767269508</v>
      </c>
      <c r="O211" s="64">
        <v>0</v>
      </c>
      <c r="P211" s="64">
        <v>0.09</v>
      </c>
      <c r="Q211" s="64">
        <v>0.76</v>
      </c>
      <c r="R211" s="64">
        <v>0.08</v>
      </c>
    </row>
    <row r="212" spans="1:18" x14ac:dyDescent="0.35">
      <c r="A212" s="62" t="s">
        <v>67</v>
      </c>
      <c r="B212" s="62" t="s">
        <v>16</v>
      </c>
      <c r="C212" s="62">
        <v>31</v>
      </c>
      <c r="D212" s="62" t="s">
        <v>8</v>
      </c>
      <c r="E212" s="64">
        <v>53.350999999999999</v>
      </c>
      <c r="F212" s="64">
        <v>0.32300000000000001</v>
      </c>
      <c r="G212" s="64">
        <v>2.1320000000000001</v>
      </c>
      <c r="H212" s="64" t="s">
        <v>163</v>
      </c>
      <c r="I212" s="64">
        <v>5.9580000000000002</v>
      </c>
      <c r="J212" s="64">
        <v>15.287000000000001</v>
      </c>
      <c r="K212" s="64">
        <v>23.15</v>
      </c>
      <c r="L212" s="64">
        <v>0.78700000000000003</v>
      </c>
      <c r="M212" s="64">
        <v>101.16</v>
      </c>
      <c r="N212" s="64">
        <f t="shared" si="4"/>
        <v>82.058411996880878</v>
      </c>
      <c r="O212" s="64">
        <v>0</v>
      </c>
      <c r="P212" s="64">
        <v>0.06</v>
      </c>
      <c r="Q212" s="64">
        <v>0.78</v>
      </c>
      <c r="R212" s="64">
        <v>7.0000000000000007E-2</v>
      </c>
    </row>
    <row r="213" spans="1:18" x14ac:dyDescent="0.35">
      <c r="A213" s="62" t="s">
        <v>67</v>
      </c>
      <c r="B213" s="62" t="s">
        <v>16</v>
      </c>
      <c r="C213" s="62">
        <v>37</v>
      </c>
      <c r="D213" s="62" t="s">
        <v>8</v>
      </c>
      <c r="E213" s="64">
        <v>53.798000000000002</v>
      </c>
      <c r="F213" s="64">
        <v>0.22600000000000001</v>
      </c>
      <c r="G213" s="64">
        <v>2.1429999999999998</v>
      </c>
      <c r="H213" s="64" t="s">
        <v>163</v>
      </c>
      <c r="I213" s="64">
        <v>5.9580000000000002</v>
      </c>
      <c r="J213" s="64">
        <v>14.113</v>
      </c>
      <c r="K213" s="64">
        <v>22.573</v>
      </c>
      <c r="L213" s="64">
        <v>1.516</v>
      </c>
      <c r="M213" s="64">
        <v>100.441</v>
      </c>
      <c r="N213" s="64">
        <f t="shared" si="4"/>
        <v>80.851713249050533</v>
      </c>
      <c r="O213" s="64">
        <v>0.01</v>
      </c>
      <c r="P213" s="64">
        <v>0.1</v>
      </c>
      <c r="Q213" s="64">
        <v>0.76</v>
      </c>
      <c r="R213" s="64">
        <v>0.08</v>
      </c>
    </row>
    <row r="214" spans="1:18" x14ac:dyDescent="0.35">
      <c r="A214" s="62" t="s">
        <v>67</v>
      </c>
      <c r="B214" s="62" t="s">
        <v>16</v>
      </c>
      <c r="C214" s="62">
        <v>42</v>
      </c>
      <c r="D214" s="62" t="s">
        <v>8</v>
      </c>
      <c r="E214" s="64">
        <v>53.776000000000003</v>
      </c>
      <c r="F214" s="64">
        <v>0.21</v>
      </c>
      <c r="G214" s="64">
        <v>1.748</v>
      </c>
      <c r="H214" s="64" t="s">
        <v>163</v>
      </c>
      <c r="I214" s="64">
        <v>5.9809999999999999</v>
      </c>
      <c r="J214" s="64">
        <v>14.385</v>
      </c>
      <c r="K214" s="64">
        <v>23.111999999999998</v>
      </c>
      <c r="L214" s="64">
        <v>1.198</v>
      </c>
      <c r="M214" s="64">
        <v>100.467</v>
      </c>
      <c r="N214" s="64">
        <f t="shared" si="4"/>
        <v>81.086495565271107</v>
      </c>
      <c r="O214" s="64">
        <v>0.02</v>
      </c>
      <c r="P214" s="64">
        <v>0.06</v>
      </c>
      <c r="Q214" s="64">
        <v>0.76</v>
      </c>
      <c r="R214" s="64">
        <v>0.12</v>
      </c>
    </row>
    <row r="215" spans="1:18" x14ac:dyDescent="0.35">
      <c r="A215" s="62" t="s">
        <v>67</v>
      </c>
      <c r="B215" s="62" t="s">
        <v>16</v>
      </c>
      <c r="C215" s="62">
        <v>43</v>
      </c>
      <c r="D215" s="62" t="s">
        <v>8</v>
      </c>
      <c r="E215" s="64">
        <v>53.908999999999999</v>
      </c>
      <c r="F215" s="64">
        <v>0.23599999999999999</v>
      </c>
      <c r="G215" s="64">
        <v>1.9750000000000001</v>
      </c>
      <c r="H215" s="64" t="s">
        <v>163</v>
      </c>
      <c r="I215" s="64">
        <v>6.1929999999999996</v>
      </c>
      <c r="J215" s="64">
        <v>14.436999999999999</v>
      </c>
      <c r="K215" s="64">
        <v>22.937999999999999</v>
      </c>
      <c r="L215" s="64">
        <v>1.2589999999999999</v>
      </c>
      <c r="M215" s="64">
        <v>101.04900000000001</v>
      </c>
      <c r="N215" s="64">
        <f t="shared" si="4"/>
        <v>80.60298912091352</v>
      </c>
      <c r="O215" s="64">
        <v>0</v>
      </c>
      <c r="P215" s="64">
        <v>0.09</v>
      </c>
      <c r="Q215" s="64">
        <v>0.76</v>
      </c>
      <c r="R215" s="64">
        <v>0.1</v>
      </c>
    </row>
    <row r="216" spans="1:18" x14ac:dyDescent="0.35">
      <c r="A216" s="62" t="s">
        <v>9</v>
      </c>
      <c r="B216" s="62" t="s">
        <v>16</v>
      </c>
      <c r="C216" s="62">
        <v>4</v>
      </c>
      <c r="D216" s="62" t="s">
        <v>8</v>
      </c>
      <c r="E216" s="64">
        <v>52.477710000000002</v>
      </c>
      <c r="F216" s="64">
        <v>0.2406256</v>
      </c>
      <c r="G216" s="64">
        <v>2.3453080000000002</v>
      </c>
      <c r="H216" s="64" t="s">
        <v>163</v>
      </c>
      <c r="I216" s="64">
        <v>5.8923719999999999</v>
      </c>
      <c r="J216" s="64">
        <v>14.22312</v>
      </c>
      <c r="K216" s="64">
        <v>22.168690000000002</v>
      </c>
      <c r="L216" s="64">
        <v>1.3497840000000001</v>
      </c>
      <c r="M216" s="64">
        <v>98.697609999999997</v>
      </c>
      <c r="N216" s="64">
        <f t="shared" si="4"/>
        <v>81.141827434448203</v>
      </c>
      <c r="O216" s="64">
        <v>0</v>
      </c>
      <c r="P216" s="64">
        <v>0.1</v>
      </c>
      <c r="Q216" s="64">
        <v>0.76</v>
      </c>
      <c r="R216" s="64">
        <v>0.06</v>
      </c>
    </row>
    <row r="217" spans="1:18" x14ac:dyDescent="0.35">
      <c r="A217" s="62" t="s">
        <v>9</v>
      </c>
      <c r="B217" s="62" t="s">
        <v>16</v>
      </c>
      <c r="C217" s="62">
        <v>24</v>
      </c>
      <c r="D217" s="62" t="s">
        <v>8</v>
      </c>
      <c r="E217" s="64">
        <v>52.794519999999999</v>
      </c>
      <c r="F217" s="64">
        <v>0.24001020000000001</v>
      </c>
      <c r="G217" s="64">
        <v>2.3275899999999998</v>
      </c>
      <c r="H217" s="64" t="s">
        <v>163</v>
      </c>
      <c r="I217" s="64">
        <v>6.2698869999999998</v>
      </c>
      <c r="J217" s="64">
        <v>14.2858</v>
      </c>
      <c r="K217" s="64">
        <v>22.11852</v>
      </c>
      <c r="L217" s="64">
        <v>1.379424</v>
      </c>
      <c r="M217" s="64">
        <v>99.415750000000003</v>
      </c>
      <c r="N217" s="64">
        <f t="shared" si="4"/>
        <v>80.242969213875099</v>
      </c>
      <c r="O217" s="64">
        <v>0</v>
      </c>
      <c r="P217" s="64">
        <v>0.1</v>
      </c>
      <c r="Q217" s="64">
        <v>0.75</v>
      </c>
      <c r="R217" s="64">
        <v>7.0000000000000007E-2</v>
      </c>
    </row>
    <row r="218" spans="1:18" x14ac:dyDescent="0.35">
      <c r="A218" s="62" t="s">
        <v>67</v>
      </c>
      <c r="B218" s="62" t="s">
        <v>16</v>
      </c>
      <c r="C218" s="62">
        <v>12</v>
      </c>
      <c r="D218" s="62" t="s">
        <v>8</v>
      </c>
      <c r="E218" s="64">
        <v>51.332999999999998</v>
      </c>
      <c r="F218" s="64">
        <v>0.745</v>
      </c>
      <c r="G218" s="64">
        <v>3.7669999999999999</v>
      </c>
      <c r="H218" s="64" t="s">
        <v>163</v>
      </c>
      <c r="I218" s="64">
        <v>6.2030000000000003</v>
      </c>
      <c r="J218" s="64">
        <v>14.185</v>
      </c>
      <c r="K218" s="64">
        <v>23.649000000000001</v>
      </c>
      <c r="L218" s="64">
        <v>0.80100000000000005</v>
      </c>
      <c r="M218" s="64">
        <v>100.943</v>
      </c>
      <c r="N218" s="64">
        <f t="shared" si="4"/>
        <v>80.300681197328771</v>
      </c>
      <c r="O218" s="64">
        <v>0</v>
      </c>
      <c r="P218" s="64">
        <v>0.06</v>
      </c>
      <c r="Q218" s="64">
        <v>0.75</v>
      </c>
      <c r="R218" s="64">
        <v>0.03</v>
      </c>
    </row>
    <row r="219" spans="1:18" x14ac:dyDescent="0.35">
      <c r="A219" s="62" t="s">
        <v>67</v>
      </c>
      <c r="B219" s="62" t="s">
        <v>16</v>
      </c>
      <c r="C219" s="62">
        <v>13</v>
      </c>
      <c r="D219" s="62" t="s">
        <v>8</v>
      </c>
      <c r="E219" s="64">
        <v>52.722000000000001</v>
      </c>
      <c r="F219" s="64">
        <v>0.443</v>
      </c>
      <c r="G219" s="64">
        <v>2.0390000000000001</v>
      </c>
      <c r="H219" s="64" t="s">
        <v>163</v>
      </c>
      <c r="I219" s="64">
        <v>5.8010000000000002</v>
      </c>
      <c r="J219" s="64">
        <v>14.97</v>
      </c>
      <c r="K219" s="64">
        <v>24.138999999999999</v>
      </c>
      <c r="L219" s="64">
        <v>0.57699999999999996</v>
      </c>
      <c r="M219" s="64">
        <v>100.982</v>
      </c>
      <c r="N219" s="64">
        <f t="shared" si="4"/>
        <v>82.14291000249834</v>
      </c>
      <c r="O219" s="64">
        <v>0</v>
      </c>
      <c r="P219" s="64">
        <v>0.04</v>
      </c>
      <c r="Q219" s="64">
        <v>0.79</v>
      </c>
      <c r="R219" s="64">
        <v>7.0000000000000007E-2</v>
      </c>
    </row>
    <row r="220" spans="1:18" x14ac:dyDescent="0.35">
      <c r="A220" s="62" t="s">
        <v>67</v>
      </c>
      <c r="B220" s="62" t="s">
        <v>16</v>
      </c>
      <c r="C220" s="62">
        <v>14</v>
      </c>
      <c r="D220" s="62" t="s">
        <v>8</v>
      </c>
      <c r="E220" s="64">
        <v>51.414999999999999</v>
      </c>
      <c r="F220" s="64">
        <v>0.57599999999999996</v>
      </c>
      <c r="G220" s="64">
        <v>3.548</v>
      </c>
      <c r="H220" s="64" t="s">
        <v>163</v>
      </c>
      <c r="I220" s="64">
        <v>6.4119999999999999</v>
      </c>
      <c r="J220" s="64">
        <v>14.249000000000001</v>
      </c>
      <c r="K220" s="64">
        <v>23.535</v>
      </c>
      <c r="L220" s="64">
        <v>0.69199999999999995</v>
      </c>
      <c r="M220" s="64">
        <v>100.625</v>
      </c>
      <c r="N220" s="64">
        <f t="shared" si="4"/>
        <v>79.843755365968761</v>
      </c>
      <c r="O220" s="64">
        <v>0</v>
      </c>
      <c r="P220" s="64">
        <v>0.05</v>
      </c>
      <c r="Q220" s="64">
        <v>0.75</v>
      </c>
      <c r="R220" s="64">
        <v>0.06</v>
      </c>
    </row>
    <row r="221" spans="1:18" x14ac:dyDescent="0.35">
      <c r="A221" s="62" t="s">
        <v>67</v>
      </c>
      <c r="B221" s="62" t="s">
        <v>16</v>
      </c>
      <c r="C221" s="62">
        <v>44</v>
      </c>
      <c r="D221" s="62" t="s">
        <v>8</v>
      </c>
      <c r="E221" s="64">
        <v>53.16</v>
      </c>
      <c r="F221" s="64">
        <v>0.38600000000000001</v>
      </c>
      <c r="G221" s="64">
        <v>1.31</v>
      </c>
      <c r="H221" s="64" t="s">
        <v>163</v>
      </c>
      <c r="I221" s="64">
        <v>5.3390000000000004</v>
      </c>
      <c r="J221" s="64">
        <v>16.905000000000001</v>
      </c>
      <c r="K221" s="64">
        <v>20.381</v>
      </c>
      <c r="L221" s="64">
        <v>0.93799999999999994</v>
      </c>
      <c r="M221" s="64">
        <v>98.936000000000007</v>
      </c>
      <c r="N221" s="64">
        <f t="shared" si="4"/>
        <v>84.949082462219579</v>
      </c>
      <c r="O221" s="64">
        <v>0</v>
      </c>
      <c r="P221" s="64">
        <v>7.0000000000000007E-2</v>
      </c>
      <c r="Q221" s="64">
        <v>0.81</v>
      </c>
      <c r="R221" s="64">
        <v>0.06</v>
      </c>
    </row>
    <row r="222" spans="1:18" x14ac:dyDescent="0.35">
      <c r="A222" s="62" t="s">
        <v>67</v>
      </c>
      <c r="B222" s="62" t="s">
        <v>16</v>
      </c>
      <c r="C222" s="62">
        <v>45</v>
      </c>
      <c r="D222" s="62" t="s">
        <v>8</v>
      </c>
      <c r="E222" s="64">
        <v>53.298999999999999</v>
      </c>
      <c r="F222" s="64">
        <v>0.49199999999999999</v>
      </c>
      <c r="G222" s="64">
        <v>2.1629999999999998</v>
      </c>
      <c r="H222" s="64" t="s">
        <v>163</v>
      </c>
      <c r="I222" s="64">
        <v>5.5579999999999998</v>
      </c>
      <c r="J222" s="64">
        <v>16.036999999999999</v>
      </c>
      <c r="K222" s="64">
        <v>21.042999999999999</v>
      </c>
      <c r="L222" s="64">
        <v>1.1160000000000001</v>
      </c>
      <c r="M222" s="64">
        <v>100.25</v>
      </c>
      <c r="N222" s="64">
        <f t="shared" si="4"/>
        <v>83.722203916887651</v>
      </c>
      <c r="O222" s="64">
        <v>0</v>
      </c>
      <c r="P222" s="64">
        <v>0.08</v>
      </c>
      <c r="Q222" s="64">
        <v>0.77</v>
      </c>
      <c r="R222" s="64">
        <v>0.06</v>
      </c>
    </row>
    <row r="223" spans="1:18" x14ac:dyDescent="0.35">
      <c r="A223" s="62" t="s">
        <v>67</v>
      </c>
      <c r="B223" s="62" t="s">
        <v>16</v>
      </c>
      <c r="C223" s="62">
        <v>48</v>
      </c>
      <c r="D223" s="62" t="s">
        <v>8</v>
      </c>
      <c r="E223" s="64">
        <v>52.744999999999997</v>
      </c>
      <c r="F223" s="64">
        <v>0.52500000000000002</v>
      </c>
      <c r="G223" s="64">
        <v>2.242</v>
      </c>
      <c r="H223" s="64" t="s">
        <v>163</v>
      </c>
      <c r="I223" s="64">
        <v>5.4530000000000003</v>
      </c>
      <c r="J223" s="64">
        <v>15.364000000000001</v>
      </c>
      <c r="K223" s="64">
        <v>22.68</v>
      </c>
      <c r="L223" s="64">
        <v>0.97499999999999998</v>
      </c>
      <c r="M223" s="64">
        <v>100.28</v>
      </c>
      <c r="N223" s="64">
        <f t="shared" si="4"/>
        <v>83.395259214767009</v>
      </c>
      <c r="O223" s="64">
        <v>0</v>
      </c>
      <c r="P223" s="64">
        <v>7.0000000000000007E-2</v>
      </c>
      <c r="Q223" s="64">
        <v>0.79</v>
      </c>
      <c r="R223" s="64">
        <v>0.04</v>
      </c>
    </row>
    <row r="224" spans="1:18" x14ac:dyDescent="0.35">
      <c r="A224" s="62" t="s">
        <v>67</v>
      </c>
      <c r="B224" s="62" t="s">
        <v>16</v>
      </c>
      <c r="C224" s="62">
        <v>51</v>
      </c>
      <c r="D224" s="62" t="s">
        <v>8</v>
      </c>
      <c r="E224" s="64">
        <v>52.598999999999997</v>
      </c>
      <c r="F224" s="64">
        <v>0.44800000000000001</v>
      </c>
      <c r="G224" s="64">
        <v>2.198</v>
      </c>
      <c r="H224" s="64" t="s">
        <v>163</v>
      </c>
      <c r="I224" s="64">
        <v>5.5449999999999999</v>
      </c>
      <c r="J224" s="64">
        <v>14.983000000000001</v>
      </c>
      <c r="K224" s="64">
        <v>23.027999999999999</v>
      </c>
      <c r="L224" s="64">
        <v>0.94699999999999995</v>
      </c>
      <c r="M224" s="64">
        <v>100.002</v>
      </c>
      <c r="N224" s="64">
        <f t="shared" si="4"/>
        <v>82.807731126582354</v>
      </c>
      <c r="O224" s="64">
        <v>0</v>
      </c>
      <c r="P224" s="64">
        <v>7.0000000000000007E-2</v>
      </c>
      <c r="Q224" s="64">
        <v>0.8</v>
      </c>
      <c r="R224" s="64">
        <v>0.03</v>
      </c>
    </row>
    <row r="225" spans="1:18" x14ac:dyDescent="0.35">
      <c r="A225" s="62" t="s">
        <v>67</v>
      </c>
      <c r="B225" s="62" t="s">
        <v>16</v>
      </c>
      <c r="C225" s="62">
        <v>62</v>
      </c>
      <c r="D225" s="62" t="s">
        <v>8</v>
      </c>
      <c r="E225" s="64">
        <v>51.462000000000003</v>
      </c>
      <c r="F225" s="64">
        <v>0.53600000000000003</v>
      </c>
      <c r="G225" s="64">
        <v>3.9380000000000002</v>
      </c>
      <c r="H225" s="64" t="s">
        <v>163</v>
      </c>
      <c r="I225" s="64">
        <v>6.5220000000000002</v>
      </c>
      <c r="J225" s="64">
        <v>14.113</v>
      </c>
      <c r="K225" s="64">
        <v>22.582000000000001</v>
      </c>
      <c r="L225" s="64">
        <v>0.80600000000000005</v>
      </c>
      <c r="M225" s="64">
        <v>100.255</v>
      </c>
      <c r="N225" s="64">
        <f t="shared" si="4"/>
        <v>79.412264820821377</v>
      </c>
      <c r="O225" s="64">
        <v>0</v>
      </c>
      <c r="P225" s="64">
        <v>0.06</v>
      </c>
      <c r="Q225" s="64">
        <v>0.72</v>
      </c>
      <c r="R225" s="64">
        <v>0.09</v>
      </c>
    </row>
    <row r="226" spans="1:18" x14ac:dyDescent="0.35">
      <c r="A226" s="62" t="s">
        <v>67</v>
      </c>
      <c r="B226" s="62" t="s">
        <v>16</v>
      </c>
      <c r="C226" s="62">
        <v>65</v>
      </c>
      <c r="D226" s="62" t="s">
        <v>8</v>
      </c>
      <c r="E226" s="64">
        <v>50.648000000000003</v>
      </c>
      <c r="F226" s="64">
        <v>0.54400000000000004</v>
      </c>
      <c r="G226" s="64">
        <v>4.4249999999999998</v>
      </c>
      <c r="H226" s="64" t="s">
        <v>163</v>
      </c>
      <c r="I226" s="64">
        <v>6.91</v>
      </c>
      <c r="J226" s="64">
        <v>13.715999999999999</v>
      </c>
      <c r="K226" s="64">
        <v>22.779</v>
      </c>
      <c r="L226" s="64">
        <v>0.78400000000000003</v>
      </c>
      <c r="M226" s="64">
        <v>100.139</v>
      </c>
      <c r="N226" s="64">
        <f t="shared" si="4"/>
        <v>77.965129057574728</v>
      </c>
      <c r="O226" s="64">
        <v>0</v>
      </c>
      <c r="P226" s="64">
        <v>0.06</v>
      </c>
      <c r="Q226" s="64">
        <v>0.71</v>
      </c>
      <c r="R226" s="64">
        <v>0.06</v>
      </c>
    </row>
    <row r="227" spans="1:18" x14ac:dyDescent="0.35">
      <c r="A227" s="62" t="s">
        <v>67</v>
      </c>
      <c r="B227" s="62" t="s">
        <v>16</v>
      </c>
      <c r="C227" s="62">
        <v>67</v>
      </c>
      <c r="D227" s="62" t="s">
        <v>8</v>
      </c>
      <c r="E227" s="64">
        <v>51.731999999999999</v>
      </c>
      <c r="F227" s="64">
        <v>0.499</v>
      </c>
      <c r="G227" s="64">
        <v>3.613</v>
      </c>
      <c r="H227" s="64" t="s">
        <v>163</v>
      </c>
      <c r="I227" s="64">
        <v>6.3109999999999999</v>
      </c>
      <c r="J227" s="64">
        <v>14.044</v>
      </c>
      <c r="K227" s="64">
        <v>22.731999999999999</v>
      </c>
      <c r="L227" s="64">
        <v>1.0129999999999999</v>
      </c>
      <c r="M227" s="64">
        <v>100.151</v>
      </c>
      <c r="N227" s="64">
        <f t="shared" si="4"/>
        <v>79.86604565039778</v>
      </c>
      <c r="O227" s="64">
        <v>0</v>
      </c>
      <c r="P227" s="64">
        <v>7.0000000000000007E-2</v>
      </c>
      <c r="Q227" s="64">
        <v>0.73</v>
      </c>
      <c r="R227" s="64">
        <v>0.08</v>
      </c>
    </row>
    <row r="228" spans="1:18" x14ac:dyDescent="0.35">
      <c r="A228" s="62" t="s">
        <v>67</v>
      </c>
      <c r="B228" s="62" t="s">
        <v>16</v>
      </c>
      <c r="C228" s="62">
        <v>52</v>
      </c>
      <c r="D228" s="62" t="s">
        <v>8</v>
      </c>
      <c r="E228" s="64">
        <v>53.09</v>
      </c>
      <c r="F228" s="64">
        <v>0.72699999999999998</v>
      </c>
      <c r="G228" s="64">
        <v>2.6059999999999999</v>
      </c>
      <c r="H228" s="64" t="s">
        <v>163</v>
      </c>
      <c r="I228" s="64">
        <v>5.5670000000000002</v>
      </c>
      <c r="J228" s="64">
        <v>14.987</v>
      </c>
      <c r="K228" s="64">
        <v>22.667999999999999</v>
      </c>
      <c r="L228" s="64">
        <v>1.1220000000000001</v>
      </c>
      <c r="M228" s="64">
        <v>100.98699999999999</v>
      </c>
      <c r="N228" s="64">
        <f t="shared" si="4"/>
        <v>82.755095411483055</v>
      </c>
      <c r="O228" s="64">
        <v>0</v>
      </c>
      <c r="P228" s="64">
        <v>0.08</v>
      </c>
      <c r="Q228" s="64">
        <v>0.77</v>
      </c>
      <c r="R228" s="64">
        <v>0.04</v>
      </c>
    </row>
    <row r="229" spans="1:18" x14ac:dyDescent="0.35">
      <c r="A229" s="62" t="s">
        <v>67</v>
      </c>
      <c r="B229" s="62" t="s">
        <v>16</v>
      </c>
      <c r="C229" s="62">
        <v>84</v>
      </c>
      <c r="D229" s="62" t="s">
        <v>8</v>
      </c>
      <c r="E229" s="64">
        <v>52.539000000000001</v>
      </c>
      <c r="F229" s="64">
        <v>0.314</v>
      </c>
      <c r="G229" s="64">
        <v>2.629</v>
      </c>
      <c r="H229" s="64" t="s">
        <v>163</v>
      </c>
      <c r="I229" s="64">
        <v>6.51</v>
      </c>
      <c r="J229" s="64">
        <v>14.37</v>
      </c>
      <c r="K229" s="64">
        <v>23.302</v>
      </c>
      <c r="L229" s="64">
        <v>0.71</v>
      </c>
      <c r="M229" s="64">
        <v>100.556</v>
      </c>
      <c r="N229" s="64">
        <f t="shared" si="4"/>
        <v>79.735515330911085</v>
      </c>
      <c r="O229" s="64">
        <v>0</v>
      </c>
      <c r="P229" s="64">
        <v>0.05</v>
      </c>
      <c r="Q229" s="64">
        <v>0.75</v>
      </c>
      <c r="R229" s="64">
        <v>0.1</v>
      </c>
    </row>
    <row r="230" spans="1:18" x14ac:dyDescent="0.35">
      <c r="A230" s="62" t="s">
        <v>67</v>
      </c>
      <c r="B230" s="62" t="s">
        <v>16</v>
      </c>
      <c r="C230" s="62">
        <v>85</v>
      </c>
      <c r="D230" s="62" t="s">
        <v>8</v>
      </c>
      <c r="E230" s="64">
        <v>52.781999999999996</v>
      </c>
      <c r="F230" s="64">
        <v>0.27300000000000002</v>
      </c>
      <c r="G230" s="64">
        <v>2.044</v>
      </c>
      <c r="H230" s="64" t="s">
        <v>163</v>
      </c>
      <c r="I230" s="64">
        <v>5.93</v>
      </c>
      <c r="J230" s="64">
        <v>14.526999999999999</v>
      </c>
      <c r="K230" s="64">
        <v>23.388000000000002</v>
      </c>
      <c r="L230" s="64">
        <v>0.82499999999999996</v>
      </c>
      <c r="M230" s="64">
        <v>99.957999999999998</v>
      </c>
      <c r="N230" s="64">
        <f t="shared" si="4"/>
        <v>81.366866823240258</v>
      </c>
      <c r="O230" s="64">
        <v>0</v>
      </c>
      <c r="P230" s="64">
        <v>0.06</v>
      </c>
      <c r="Q230" s="64">
        <v>0.78</v>
      </c>
      <c r="R230" s="64">
        <v>0.09</v>
      </c>
    </row>
    <row r="231" spans="1:18" x14ac:dyDescent="0.35">
      <c r="A231" s="62" t="s">
        <v>67</v>
      </c>
      <c r="B231" s="62" t="s">
        <v>16</v>
      </c>
      <c r="C231" s="62">
        <v>89</v>
      </c>
      <c r="D231" s="62" t="s">
        <v>8</v>
      </c>
      <c r="E231" s="64">
        <v>53.295000000000002</v>
      </c>
      <c r="F231" s="64">
        <v>0.23599999999999999</v>
      </c>
      <c r="G231" s="64">
        <v>1.9530000000000001</v>
      </c>
      <c r="H231" s="64" t="s">
        <v>163</v>
      </c>
      <c r="I231" s="64">
        <v>6.33</v>
      </c>
      <c r="J231" s="64">
        <v>14.317</v>
      </c>
      <c r="K231" s="64">
        <v>23.233000000000001</v>
      </c>
      <c r="L231" s="64">
        <v>0.999</v>
      </c>
      <c r="M231" s="64">
        <v>100.49299999999999</v>
      </c>
      <c r="N231" s="64">
        <f t="shared" si="4"/>
        <v>80.126021984509435</v>
      </c>
      <c r="O231" s="64">
        <v>0</v>
      </c>
      <c r="P231" s="64">
        <v>7.0000000000000007E-2</v>
      </c>
      <c r="Q231" s="64">
        <v>0.76</v>
      </c>
      <c r="R231" s="64">
        <v>0.1</v>
      </c>
    </row>
    <row r="232" spans="1:18" x14ac:dyDescent="0.35">
      <c r="A232" s="62" t="s">
        <v>67</v>
      </c>
      <c r="B232" s="62" t="s">
        <v>16</v>
      </c>
      <c r="C232" s="62">
        <v>88</v>
      </c>
      <c r="D232" s="62" t="s">
        <v>8</v>
      </c>
      <c r="E232" s="64">
        <v>51.195999999999998</v>
      </c>
      <c r="F232" s="64">
        <v>0.44900000000000001</v>
      </c>
      <c r="G232" s="64">
        <v>3.6320000000000001</v>
      </c>
      <c r="H232" s="64" t="s">
        <v>163</v>
      </c>
      <c r="I232" s="64">
        <v>6.8410000000000002</v>
      </c>
      <c r="J232" s="64">
        <v>14.08</v>
      </c>
      <c r="K232" s="64">
        <v>23.164999999999999</v>
      </c>
      <c r="L232" s="64">
        <v>0.56799999999999995</v>
      </c>
      <c r="M232" s="64">
        <v>100.19</v>
      </c>
      <c r="N232" s="64">
        <f t="shared" si="4"/>
        <v>78.581200203951553</v>
      </c>
      <c r="O232" s="64">
        <v>0</v>
      </c>
      <c r="P232" s="64">
        <v>0.04</v>
      </c>
      <c r="Q232" s="64">
        <v>0.72</v>
      </c>
      <c r="R232" s="64">
        <v>0.11</v>
      </c>
    </row>
    <row r="233" spans="1:18" x14ac:dyDescent="0.35">
      <c r="A233" s="62" t="s">
        <v>67</v>
      </c>
      <c r="B233" s="62" t="s">
        <v>16</v>
      </c>
      <c r="C233" s="62">
        <v>91</v>
      </c>
      <c r="D233" s="62" t="s">
        <v>8</v>
      </c>
      <c r="E233" s="64">
        <v>51.094000000000001</v>
      </c>
      <c r="F233" s="64">
        <v>0.39800000000000002</v>
      </c>
      <c r="G233" s="64">
        <v>3.218</v>
      </c>
      <c r="H233" s="64" t="s">
        <v>163</v>
      </c>
      <c r="I233" s="64">
        <v>6.9480000000000004</v>
      </c>
      <c r="J233" s="64">
        <v>14.015000000000001</v>
      </c>
      <c r="K233" s="64">
        <v>23.283000000000001</v>
      </c>
      <c r="L233" s="64">
        <v>0.52900000000000003</v>
      </c>
      <c r="M233" s="64">
        <v>99.759</v>
      </c>
      <c r="N233" s="64">
        <f t="shared" si="4"/>
        <v>78.240149099671484</v>
      </c>
      <c r="O233" s="64">
        <v>0</v>
      </c>
      <c r="P233" s="64">
        <v>0.04</v>
      </c>
      <c r="Q233" s="64">
        <v>0.74</v>
      </c>
      <c r="R233" s="64">
        <v>0.09</v>
      </c>
    </row>
    <row r="234" spans="1:18" x14ac:dyDescent="0.35">
      <c r="A234" s="62" t="s">
        <v>67</v>
      </c>
      <c r="B234" s="62" t="s">
        <v>16</v>
      </c>
      <c r="C234" s="62">
        <v>92</v>
      </c>
      <c r="D234" s="62" t="s">
        <v>8</v>
      </c>
      <c r="E234" s="64">
        <v>49.753999999999998</v>
      </c>
      <c r="F234" s="64">
        <v>0.48199999999999998</v>
      </c>
      <c r="G234" s="64">
        <v>3.8359999999999999</v>
      </c>
      <c r="H234" s="64" t="s">
        <v>163</v>
      </c>
      <c r="I234" s="64">
        <v>7.0129999999999999</v>
      </c>
      <c r="J234" s="64">
        <v>13.628</v>
      </c>
      <c r="K234" s="64">
        <v>23.277999999999999</v>
      </c>
      <c r="L234" s="64">
        <v>0.54900000000000004</v>
      </c>
      <c r="M234" s="64">
        <v>98.811000000000007</v>
      </c>
      <c r="N234" s="64">
        <f t="shared" si="4"/>
        <v>77.598200646239405</v>
      </c>
      <c r="O234" s="64">
        <v>0</v>
      </c>
      <c r="P234" s="64">
        <v>0.04</v>
      </c>
      <c r="Q234" s="64">
        <v>0.73</v>
      </c>
      <c r="R234" s="64">
        <v>7.0000000000000007E-2</v>
      </c>
    </row>
    <row r="235" spans="1:18" x14ac:dyDescent="0.35">
      <c r="A235" s="62" t="s">
        <v>67</v>
      </c>
      <c r="B235" s="62" t="s">
        <v>16</v>
      </c>
      <c r="C235" s="62">
        <v>82</v>
      </c>
      <c r="D235" s="62" t="s">
        <v>8</v>
      </c>
      <c r="E235" s="64">
        <v>48.868000000000002</v>
      </c>
      <c r="F235" s="64">
        <v>0.626</v>
      </c>
      <c r="G235" s="64">
        <v>5.4640000000000004</v>
      </c>
      <c r="H235" s="64" t="s">
        <v>163</v>
      </c>
      <c r="I235" s="64">
        <v>7.7309999999999999</v>
      </c>
      <c r="J235" s="64">
        <v>13.255000000000001</v>
      </c>
      <c r="K235" s="64">
        <v>22.62</v>
      </c>
      <c r="L235" s="64">
        <v>0.64500000000000002</v>
      </c>
      <c r="M235" s="64">
        <v>99.5</v>
      </c>
      <c r="N235" s="64">
        <f t="shared" si="4"/>
        <v>75.346500905532636</v>
      </c>
      <c r="O235" s="64">
        <v>0</v>
      </c>
      <c r="P235" s="64">
        <v>0.05</v>
      </c>
      <c r="Q235" s="64">
        <v>0.68</v>
      </c>
      <c r="R235" s="64">
        <v>0.05</v>
      </c>
    </row>
    <row r="236" spans="1:18" x14ac:dyDescent="0.35">
      <c r="A236" s="62" t="s">
        <v>67</v>
      </c>
      <c r="B236" s="62" t="s">
        <v>16</v>
      </c>
      <c r="C236" s="62">
        <v>83</v>
      </c>
      <c r="D236" s="62" t="s">
        <v>8</v>
      </c>
      <c r="E236" s="64">
        <v>51.026000000000003</v>
      </c>
      <c r="F236" s="64">
        <v>0.48699999999999999</v>
      </c>
      <c r="G236" s="64">
        <v>3.589</v>
      </c>
      <c r="H236" s="64" t="s">
        <v>163</v>
      </c>
      <c r="I236" s="64">
        <v>7.2439999999999998</v>
      </c>
      <c r="J236" s="64">
        <v>13.913</v>
      </c>
      <c r="K236" s="64">
        <v>23.120999999999999</v>
      </c>
      <c r="L236" s="64">
        <v>0.76100000000000001</v>
      </c>
      <c r="M236" s="64">
        <v>100.357</v>
      </c>
      <c r="N236" s="64">
        <f t="shared" si="4"/>
        <v>77.393969200511094</v>
      </c>
      <c r="O236" s="64">
        <v>0</v>
      </c>
      <c r="P236" s="64">
        <v>0.05</v>
      </c>
      <c r="Q236" s="64">
        <v>0.72</v>
      </c>
      <c r="R236" s="64">
        <v>0.09</v>
      </c>
    </row>
    <row r="237" spans="1:18" x14ac:dyDescent="0.35">
      <c r="A237" s="62" t="s">
        <v>67</v>
      </c>
      <c r="B237" s="62" t="s">
        <v>16</v>
      </c>
      <c r="C237" s="62">
        <v>55</v>
      </c>
      <c r="D237" s="62" t="s">
        <v>8</v>
      </c>
      <c r="E237" s="64">
        <v>52.762999999999998</v>
      </c>
      <c r="F237" s="64">
        <v>0.27</v>
      </c>
      <c r="G237" s="64">
        <v>2.7610000000000001</v>
      </c>
      <c r="H237" s="64" t="s">
        <v>163</v>
      </c>
      <c r="I237" s="64">
        <v>6.1139999999999999</v>
      </c>
      <c r="J237" s="64">
        <v>14.611000000000001</v>
      </c>
      <c r="K237" s="64">
        <v>22.614999999999998</v>
      </c>
      <c r="L237" s="64">
        <v>0.72399999999999998</v>
      </c>
      <c r="M237" s="64">
        <v>100.19</v>
      </c>
      <c r="N237" s="64">
        <f t="shared" si="4"/>
        <v>80.988074440714385</v>
      </c>
      <c r="O237" s="64">
        <v>0</v>
      </c>
      <c r="P237" s="64">
        <v>0.05</v>
      </c>
      <c r="Q237" s="64">
        <v>0.74</v>
      </c>
      <c r="R237" s="64">
        <v>0.14000000000000001</v>
      </c>
    </row>
    <row r="238" spans="1:18" x14ac:dyDescent="0.35">
      <c r="A238" s="62" t="s">
        <v>9</v>
      </c>
      <c r="B238" s="62" t="s">
        <v>16</v>
      </c>
      <c r="C238" s="62">
        <v>15</v>
      </c>
      <c r="D238" s="62" t="s">
        <v>8</v>
      </c>
      <c r="E238" s="64">
        <v>52.079799999999999</v>
      </c>
      <c r="F238" s="64">
        <v>0.45750960000000002</v>
      </c>
      <c r="G238" s="64">
        <v>3.201387</v>
      </c>
      <c r="H238" s="64" t="s">
        <v>163</v>
      </c>
      <c r="I238" s="64">
        <v>5.4956870000000002</v>
      </c>
      <c r="J238" s="64">
        <v>14.70763</v>
      </c>
      <c r="K238" s="64">
        <v>21.682210000000001</v>
      </c>
      <c r="L238" s="64">
        <v>1.2345330000000001</v>
      </c>
      <c r="M238" s="64">
        <v>98.858750000000001</v>
      </c>
      <c r="N238" s="64">
        <f t="shared" si="4"/>
        <v>82.670389018606699</v>
      </c>
      <c r="O238" s="64">
        <v>0</v>
      </c>
      <c r="P238" s="64">
        <v>0.09</v>
      </c>
      <c r="Q238" s="64">
        <v>0.76</v>
      </c>
      <c r="R238" s="64">
        <v>0.06</v>
      </c>
    </row>
    <row r="239" spans="1:18" x14ac:dyDescent="0.35">
      <c r="A239" s="62" t="s">
        <v>9</v>
      </c>
      <c r="B239" s="62" t="s">
        <v>16</v>
      </c>
      <c r="C239" s="62">
        <v>17</v>
      </c>
      <c r="D239" s="62" t="s">
        <v>8</v>
      </c>
      <c r="E239" s="64">
        <v>51.46687</v>
      </c>
      <c r="F239" s="64">
        <v>0.5139977</v>
      </c>
      <c r="G239" s="64">
        <v>3.13917</v>
      </c>
      <c r="H239" s="64" t="s">
        <v>163</v>
      </c>
      <c r="I239" s="64">
        <v>6.4884399999999998</v>
      </c>
      <c r="J239" s="64">
        <v>14.79541</v>
      </c>
      <c r="K239" s="64">
        <v>22.004940000000001</v>
      </c>
      <c r="L239" s="64">
        <v>0.86842889999999995</v>
      </c>
      <c r="M239" s="64">
        <v>99.277249999999995</v>
      </c>
      <c r="N239" s="64">
        <f t="shared" si="4"/>
        <v>80.255445596892784</v>
      </c>
      <c r="O239" s="64">
        <v>0</v>
      </c>
      <c r="P239" s="64">
        <v>0.06</v>
      </c>
      <c r="Q239" s="64">
        <v>0.74</v>
      </c>
      <c r="R239" s="64">
        <v>0.08</v>
      </c>
    </row>
    <row r="240" spans="1:18" x14ac:dyDescent="0.35">
      <c r="A240" s="62" t="s">
        <v>9</v>
      </c>
      <c r="B240" s="62" t="s">
        <v>16</v>
      </c>
      <c r="C240" s="62">
        <v>21</v>
      </c>
      <c r="D240" s="62" t="s">
        <v>8</v>
      </c>
      <c r="E240" s="64">
        <v>50.221469999999997</v>
      </c>
      <c r="F240" s="64">
        <v>0.50460389999999999</v>
      </c>
      <c r="G240" s="64">
        <v>3.7668119999999998</v>
      </c>
      <c r="H240" s="64" t="s">
        <v>163</v>
      </c>
      <c r="I240" s="64">
        <v>6.724469</v>
      </c>
      <c r="J240" s="64">
        <v>13.96682</v>
      </c>
      <c r="K240" s="64">
        <v>22.643360000000001</v>
      </c>
      <c r="L240" s="64">
        <v>0.71287330000000004</v>
      </c>
      <c r="M240" s="64">
        <v>98.852810000000005</v>
      </c>
      <c r="N240" s="64">
        <f t="shared" si="4"/>
        <v>78.734134775846016</v>
      </c>
      <c r="O240" s="64">
        <v>0</v>
      </c>
      <c r="P240" s="64">
        <v>0.05</v>
      </c>
      <c r="Q240" s="64">
        <v>0.73</v>
      </c>
      <c r="R240" s="64">
        <v>7.0000000000000007E-2</v>
      </c>
    </row>
    <row r="241" spans="1:18" x14ac:dyDescent="0.35">
      <c r="A241" s="62" t="s">
        <v>133</v>
      </c>
      <c r="B241" s="62" t="s">
        <v>16</v>
      </c>
      <c r="C241" s="62">
        <v>52</v>
      </c>
      <c r="D241" s="62" t="s">
        <v>8</v>
      </c>
      <c r="E241" s="64">
        <v>50.536999999999999</v>
      </c>
      <c r="F241" s="64">
        <v>0.37</v>
      </c>
      <c r="G241" s="64">
        <v>4.3099999999999996</v>
      </c>
      <c r="H241" s="64" t="s">
        <v>163</v>
      </c>
      <c r="I241" s="64">
        <v>7.0220000000000002</v>
      </c>
      <c r="J241" s="64">
        <v>12.795999999999999</v>
      </c>
      <c r="K241" s="64">
        <v>23.334</v>
      </c>
      <c r="L241" s="64">
        <v>0.51900000000000002</v>
      </c>
      <c r="M241" s="64">
        <v>99.188999999999993</v>
      </c>
      <c r="N241" s="64">
        <f t="shared" si="4"/>
        <v>76.461078879894146</v>
      </c>
      <c r="O241" s="64">
        <v>0</v>
      </c>
      <c r="P241" s="64">
        <v>0.04</v>
      </c>
      <c r="Q241" s="64">
        <v>0.68</v>
      </c>
      <c r="R241" s="64">
        <v>0.15</v>
      </c>
    </row>
    <row r="242" spans="1:18" x14ac:dyDescent="0.35">
      <c r="A242" s="62" t="s">
        <v>133</v>
      </c>
      <c r="B242" s="62" t="s">
        <v>16</v>
      </c>
      <c r="C242" s="62">
        <v>63</v>
      </c>
      <c r="D242" s="62" t="s">
        <v>8</v>
      </c>
      <c r="E242" s="64">
        <v>54.915999999999997</v>
      </c>
      <c r="F242" s="64">
        <v>0.45300000000000001</v>
      </c>
      <c r="G242" s="64">
        <v>1.143</v>
      </c>
      <c r="H242" s="64" t="s">
        <v>163</v>
      </c>
      <c r="I242" s="64">
        <v>4.67</v>
      </c>
      <c r="J242" s="64">
        <v>16.719000000000001</v>
      </c>
      <c r="K242" s="64">
        <v>21.167000000000002</v>
      </c>
      <c r="L242" s="64">
        <v>0.66100000000000003</v>
      </c>
      <c r="M242" s="64">
        <v>99.972999999999999</v>
      </c>
      <c r="N242" s="64">
        <f t="shared" si="4"/>
        <v>86.452917521938517</v>
      </c>
      <c r="O242" s="64">
        <v>0.05</v>
      </c>
      <c r="P242" s="64">
        <v>0</v>
      </c>
      <c r="Q242" s="64">
        <v>0.81</v>
      </c>
      <c r="R242" s="64">
        <v>0.13</v>
      </c>
    </row>
    <row r="243" spans="1:18" x14ac:dyDescent="0.35">
      <c r="A243" s="62" t="s">
        <v>133</v>
      </c>
      <c r="B243" s="62" t="s">
        <v>16</v>
      </c>
      <c r="C243" s="62">
        <v>62</v>
      </c>
      <c r="D243" s="62" t="s">
        <v>8</v>
      </c>
      <c r="E243" s="64">
        <v>53.539000000000001</v>
      </c>
      <c r="F243" s="64">
        <v>0.36499999999999999</v>
      </c>
      <c r="G243" s="64">
        <v>2.1379999999999999</v>
      </c>
      <c r="H243" s="64" t="s">
        <v>163</v>
      </c>
      <c r="I243" s="64">
        <v>5.6379999999999999</v>
      </c>
      <c r="J243" s="64">
        <v>14.417999999999999</v>
      </c>
      <c r="K243" s="64">
        <v>22.387</v>
      </c>
      <c r="L243" s="64">
        <v>1.0069999999999999</v>
      </c>
      <c r="M243" s="64">
        <v>99.596999999999994</v>
      </c>
      <c r="N243" s="64">
        <f t="shared" si="4"/>
        <v>82.009482370137874</v>
      </c>
      <c r="O243" s="64">
        <v>0.03</v>
      </c>
      <c r="P243" s="64">
        <v>0.04</v>
      </c>
      <c r="Q243" s="64">
        <v>0.74</v>
      </c>
      <c r="R243" s="64">
        <v>0.13</v>
      </c>
    </row>
    <row r="244" spans="1:18" x14ac:dyDescent="0.35">
      <c r="A244" s="62" t="s">
        <v>67</v>
      </c>
      <c r="B244" s="62" t="s">
        <v>16</v>
      </c>
      <c r="C244" s="62">
        <v>62</v>
      </c>
      <c r="D244" s="62" t="s">
        <v>8</v>
      </c>
      <c r="E244" s="64">
        <v>51.298000000000002</v>
      </c>
      <c r="F244" s="64">
        <v>0.189</v>
      </c>
      <c r="G244" s="64">
        <v>5.5490000000000004</v>
      </c>
      <c r="H244" s="64" t="s">
        <v>163</v>
      </c>
      <c r="I244" s="64">
        <v>9.6989999999999998</v>
      </c>
      <c r="J244" s="64">
        <v>14.244</v>
      </c>
      <c r="K244" s="64">
        <v>19.792000000000002</v>
      </c>
      <c r="L244" s="64">
        <v>0.22900000000000001</v>
      </c>
      <c r="M244" s="64">
        <v>101.666</v>
      </c>
      <c r="N244" s="64">
        <f t="shared" si="4"/>
        <v>72.359306815625914</v>
      </c>
      <c r="O244" s="64">
        <v>0</v>
      </c>
      <c r="P244" s="64">
        <v>0.02</v>
      </c>
      <c r="Q244" s="64">
        <v>0.6</v>
      </c>
      <c r="R244" s="64">
        <v>0.26</v>
      </c>
    </row>
    <row r="245" spans="1:18" x14ac:dyDescent="0.35">
      <c r="A245" s="62" t="s">
        <v>67</v>
      </c>
      <c r="B245" s="62" t="s">
        <v>16</v>
      </c>
      <c r="C245" s="62">
        <v>63</v>
      </c>
      <c r="D245" s="62" t="s">
        <v>8</v>
      </c>
      <c r="E245" s="64">
        <v>50.981000000000002</v>
      </c>
      <c r="F245" s="64">
        <v>0.13</v>
      </c>
      <c r="G245" s="64">
        <v>4.2919999999999998</v>
      </c>
      <c r="H245" s="64" t="s">
        <v>163</v>
      </c>
      <c r="I245" s="64">
        <v>11.028</v>
      </c>
      <c r="J245" s="64">
        <v>14.141999999999999</v>
      </c>
      <c r="K245" s="64">
        <v>18.192</v>
      </c>
      <c r="L245" s="64">
        <v>0.246</v>
      </c>
      <c r="M245" s="64">
        <v>99.918999999999997</v>
      </c>
      <c r="N245" s="64">
        <f t="shared" si="4"/>
        <v>69.566806371384374</v>
      </c>
      <c r="O245" s="64">
        <v>0.01</v>
      </c>
      <c r="P245" s="64">
        <v>0.01</v>
      </c>
      <c r="Q245" s="64">
        <v>0.59</v>
      </c>
      <c r="R245" s="64">
        <v>0.28999999999999998</v>
      </c>
    </row>
    <row r="246" spans="1:18" x14ac:dyDescent="0.35">
      <c r="A246" s="62" t="s">
        <v>67</v>
      </c>
      <c r="B246" s="62" t="s">
        <v>16</v>
      </c>
      <c r="C246" s="62">
        <v>4</v>
      </c>
      <c r="D246" s="62" t="s">
        <v>8</v>
      </c>
      <c r="E246" s="64">
        <v>48.57</v>
      </c>
      <c r="F246" s="64">
        <v>0.36</v>
      </c>
      <c r="G246" s="64">
        <v>7.18</v>
      </c>
      <c r="H246" s="64" t="s">
        <v>163</v>
      </c>
      <c r="I246" s="64">
        <v>9.24</v>
      </c>
      <c r="J246" s="64">
        <v>12.09</v>
      </c>
      <c r="K246" s="64">
        <v>22.86</v>
      </c>
      <c r="L246" s="64">
        <v>0.3</v>
      </c>
      <c r="M246" s="64">
        <v>101.02</v>
      </c>
      <c r="N246" s="64">
        <f t="shared" si="4"/>
        <v>69.991199082021041</v>
      </c>
      <c r="O246" s="64">
        <v>0</v>
      </c>
      <c r="P246" s="64">
        <v>0.02</v>
      </c>
      <c r="Q246" s="64">
        <v>0.57999999999999996</v>
      </c>
      <c r="R246" s="64">
        <v>0.16</v>
      </c>
    </row>
    <row r="247" spans="1:18" x14ac:dyDescent="0.35">
      <c r="A247" s="62" t="s">
        <v>67</v>
      </c>
      <c r="B247" s="62" t="s">
        <v>16</v>
      </c>
      <c r="C247" s="62">
        <v>5</v>
      </c>
      <c r="D247" s="62" t="s">
        <v>8</v>
      </c>
      <c r="E247" s="64">
        <v>46.5</v>
      </c>
      <c r="F247" s="64">
        <v>0.52</v>
      </c>
      <c r="G247" s="64">
        <v>11.25</v>
      </c>
      <c r="H247" s="64" t="s">
        <v>163</v>
      </c>
      <c r="I247" s="64">
        <v>10.199999999999999</v>
      </c>
      <c r="J247" s="64">
        <v>11.07</v>
      </c>
      <c r="K247" s="64">
        <v>21.32</v>
      </c>
      <c r="L247" s="64">
        <v>0.34</v>
      </c>
      <c r="M247" s="64">
        <v>101.65</v>
      </c>
      <c r="N247" s="64">
        <f t="shared" si="4"/>
        <v>65.923636357451272</v>
      </c>
      <c r="O247" s="64">
        <v>0</v>
      </c>
      <c r="P247" s="64">
        <v>0.02</v>
      </c>
      <c r="Q247" s="64">
        <v>0.47</v>
      </c>
      <c r="R247" s="64">
        <v>0.2</v>
      </c>
    </row>
    <row r="248" spans="1:18" x14ac:dyDescent="0.35">
      <c r="A248" s="62" t="s">
        <v>67</v>
      </c>
      <c r="B248" s="62" t="s">
        <v>16</v>
      </c>
      <c r="C248" s="62">
        <v>10</v>
      </c>
      <c r="D248" s="62" t="s">
        <v>8</v>
      </c>
      <c r="E248" s="64">
        <v>44.69</v>
      </c>
      <c r="F248" s="64">
        <v>0.43</v>
      </c>
      <c r="G248" s="64">
        <v>11.9</v>
      </c>
      <c r="H248" s="64" t="s">
        <v>163</v>
      </c>
      <c r="I248" s="64">
        <v>9.24</v>
      </c>
      <c r="J248" s="64">
        <v>10.62</v>
      </c>
      <c r="K248" s="64">
        <v>21.18</v>
      </c>
      <c r="L248" s="64">
        <v>0.35</v>
      </c>
      <c r="M248" s="64">
        <v>98.85</v>
      </c>
      <c r="N248" s="64">
        <f t="shared" si="4"/>
        <v>67.199877078758689</v>
      </c>
      <c r="O248" s="64">
        <v>0</v>
      </c>
      <c r="P248" s="64">
        <v>0.03</v>
      </c>
      <c r="Q248" s="64">
        <v>0.48</v>
      </c>
      <c r="R248" s="64">
        <v>0.15</v>
      </c>
    </row>
    <row r="249" spans="1:18" x14ac:dyDescent="0.35">
      <c r="A249" s="62" t="s">
        <v>67</v>
      </c>
      <c r="B249" s="62" t="s">
        <v>16</v>
      </c>
      <c r="C249" s="62">
        <v>11</v>
      </c>
      <c r="D249" s="62" t="s">
        <v>8</v>
      </c>
      <c r="E249" s="64">
        <v>48.58</v>
      </c>
      <c r="F249" s="64">
        <v>0.18</v>
      </c>
      <c r="G249" s="64">
        <v>6.3</v>
      </c>
      <c r="H249" s="64" t="s">
        <v>163</v>
      </c>
      <c r="I249" s="64">
        <v>10.6</v>
      </c>
      <c r="J249" s="64">
        <v>13.04</v>
      </c>
      <c r="K249" s="64">
        <v>20.260000000000002</v>
      </c>
      <c r="L249" s="64">
        <v>0.18</v>
      </c>
      <c r="M249" s="64">
        <v>99.74</v>
      </c>
      <c r="N249" s="64">
        <f t="shared" si="4"/>
        <v>68.68018102571078</v>
      </c>
      <c r="O249" s="64">
        <v>0</v>
      </c>
      <c r="P249" s="64">
        <v>0.01</v>
      </c>
      <c r="Q249" s="64">
        <v>0.57999999999999996</v>
      </c>
      <c r="R249" s="64">
        <v>0.24</v>
      </c>
    </row>
    <row r="250" spans="1:18" x14ac:dyDescent="0.35">
      <c r="A250" s="62" t="s">
        <v>67</v>
      </c>
      <c r="B250" s="62" t="s">
        <v>16</v>
      </c>
      <c r="C250" s="62">
        <v>12</v>
      </c>
      <c r="D250" s="62" t="s">
        <v>8</v>
      </c>
      <c r="E250" s="64">
        <v>49.97</v>
      </c>
      <c r="F250" s="64">
        <v>0.21</v>
      </c>
      <c r="G250" s="64">
        <v>4.8499999999999996</v>
      </c>
      <c r="H250" s="64" t="s">
        <v>163</v>
      </c>
      <c r="I250" s="64">
        <v>11.5</v>
      </c>
      <c r="J250" s="64">
        <v>13.7</v>
      </c>
      <c r="K250" s="64">
        <v>19.239999999999998</v>
      </c>
      <c r="L250" s="64">
        <v>0.17</v>
      </c>
      <c r="M250" s="64">
        <v>100.29</v>
      </c>
      <c r="N250" s="64">
        <f t="shared" si="4"/>
        <v>67.98518006548116</v>
      </c>
      <c r="O250" s="64">
        <v>0</v>
      </c>
      <c r="P250" s="64">
        <v>0.01</v>
      </c>
      <c r="Q250" s="64">
        <v>0.57999999999999996</v>
      </c>
      <c r="R250" s="64">
        <v>0.26</v>
      </c>
    </row>
    <row r="251" spans="1:18" x14ac:dyDescent="0.35">
      <c r="A251" s="62" t="s">
        <v>67</v>
      </c>
      <c r="B251" s="62" t="s">
        <v>16</v>
      </c>
      <c r="C251" s="62">
        <v>13</v>
      </c>
      <c r="D251" s="62" t="s">
        <v>8</v>
      </c>
      <c r="E251" s="64">
        <v>49.22</v>
      </c>
      <c r="F251" s="64">
        <v>0.18</v>
      </c>
      <c r="G251" s="64">
        <v>5.54</v>
      </c>
      <c r="H251" s="64" t="s">
        <v>163</v>
      </c>
      <c r="I251" s="64">
        <v>11.18</v>
      </c>
      <c r="J251" s="64">
        <v>13.57</v>
      </c>
      <c r="K251" s="64">
        <v>19.09</v>
      </c>
      <c r="L251" s="64">
        <v>0.24</v>
      </c>
      <c r="M251" s="64">
        <v>99.65</v>
      </c>
      <c r="N251" s="64">
        <f t="shared" si="4"/>
        <v>68.390517587227279</v>
      </c>
      <c r="O251" s="64">
        <v>0</v>
      </c>
      <c r="P251" s="64">
        <v>0.02</v>
      </c>
      <c r="Q251" s="64">
        <v>0.57999999999999996</v>
      </c>
      <c r="R251" s="64">
        <v>0.25</v>
      </c>
    </row>
    <row r="252" spans="1:18" x14ac:dyDescent="0.35">
      <c r="A252" s="62" t="s">
        <v>67</v>
      </c>
      <c r="B252" s="62" t="s">
        <v>16</v>
      </c>
      <c r="C252" s="62">
        <v>26</v>
      </c>
      <c r="D252" s="62" t="s">
        <v>8</v>
      </c>
      <c r="E252" s="64">
        <v>46.81</v>
      </c>
      <c r="F252" s="64">
        <v>0.51</v>
      </c>
      <c r="G252" s="64">
        <v>7.78</v>
      </c>
      <c r="H252" s="64" t="s">
        <v>163</v>
      </c>
      <c r="I252" s="64">
        <v>9.11</v>
      </c>
      <c r="J252" s="64">
        <v>11.37</v>
      </c>
      <c r="K252" s="64">
        <v>23.23</v>
      </c>
      <c r="L252" s="64">
        <v>0.31</v>
      </c>
      <c r="M252" s="64">
        <v>99.57</v>
      </c>
      <c r="N252" s="64">
        <f t="shared" si="4"/>
        <v>68.989909894490467</v>
      </c>
      <c r="O252" s="64">
        <v>0</v>
      </c>
      <c r="P252" s="64">
        <v>0.02</v>
      </c>
      <c r="Q252" s="64">
        <v>0.59</v>
      </c>
      <c r="R252" s="64">
        <v>0.13</v>
      </c>
    </row>
    <row r="253" spans="1:18" x14ac:dyDescent="0.35">
      <c r="A253" s="62" t="s">
        <v>67</v>
      </c>
      <c r="B253" s="62" t="s">
        <v>16</v>
      </c>
      <c r="C253" s="62">
        <v>27</v>
      </c>
      <c r="D253" s="62" t="s">
        <v>8</v>
      </c>
      <c r="E253" s="64">
        <v>46.28</v>
      </c>
      <c r="F253" s="64">
        <v>0.62</v>
      </c>
      <c r="G253" s="64">
        <v>10.48</v>
      </c>
      <c r="H253" s="64" t="s">
        <v>163</v>
      </c>
      <c r="I253" s="64">
        <v>9.94</v>
      </c>
      <c r="J253" s="64">
        <v>11.37</v>
      </c>
      <c r="K253" s="64">
        <v>21.36</v>
      </c>
      <c r="L253" s="64">
        <v>0.32</v>
      </c>
      <c r="M253" s="64">
        <v>100.84</v>
      </c>
      <c r="N253" s="64">
        <f t="shared" si="4"/>
        <v>67.094302534721564</v>
      </c>
      <c r="O253" s="64">
        <v>0</v>
      </c>
      <c r="P253" s="64">
        <v>0.02</v>
      </c>
      <c r="Q253" s="64">
        <v>0.5</v>
      </c>
      <c r="R253" s="64">
        <v>0.17</v>
      </c>
    </row>
    <row r="254" spans="1:18" x14ac:dyDescent="0.35">
      <c r="A254" s="62" t="s">
        <v>67</v>
      </c>
      <c r="B254" s="62" t="s">
        <v>16</v>
      </c>
      <c r="C254" s="62">
        <v>28</v>
      </c>
      <c r="D254" s="62" t="s">
        <v>8</v>
      </c>
      <c r="E254" s="64">
        <v>45.95</v>
      </c>
      <c r="F254" s="64">
        <v>0.54</v>
      </c>
      <c r="G254" s="64">
        <v>10.52</v>
      </c>
      <c r="H254" s="64" t="s">
        <v>163</v>
      </c>
      <c r="I254" s="64">
        <v>10.09</v>
      </c>
      <c r="J254" s="64">
        <v>11.04</v>
      </c>
      <c r="K254" s="64">
        <v>21.1</v>
      </c>
      <c r="L254" s="64">
        <v>0.35</v>
      </c>
      <c r="M254" s="64">
        <v>100.09</v>
      </c>
      <c r="N254" s="64">
        <f t="shared" si="4"/>
        <v>66.106016243392801</v>
      </c>
      <c r="O254" s="64">
        <v>0</v>
      </c>
      <c r="P254" s="64">
        <v>0.03</v>
      </c>
      <c r="Q254" s="64">
        <v>0.48</v>
      </c>
      <c r="R254" s="64">
        <v>0.16</v>
      </c>
    </row>
    <row r="255" spans="1:18" x14ac:dyDescent="0.35">
      <c r="A255" s="65" t="s">
        <v>72</v>
      </c>
      <c r="B255" s="62" t="s">
        <v>16</v>
      </c>
      <c r="C255" s="66">
        <v>1</v>
      </c>
      <c r="D255" s="62" t="s">
        <v>8</v>
      </c>
      <c r="E255" s="64">
        <v>50.26</v>
      </c>
      <c r="F255" s="64">
        <v>0.39</v>
      </c>
      <c r="G255" s="64">
        <v>6.59</v>
      </c>
      <c r="H255" s="64" t="s">
        <v>163</v>
      </c>
      <c r="I255" s="64">
        <v>11.75</v>
      </c>
      <c r="J255" s="64">
        <v>10.78</v>
      </c>
      <c r="K255" s="64">
        <v>17.829999999999998</v>
      </c>
      <c r="L255" s="64">
        <v>1.85</v>
      </c>
      <c r="M255" s="64">
        <v>99.64</v>
      </c>
      <c r="N255" s="64">
        <f t="shared" si="4"/>
        <v>62.054953009237224</v>
      </c>
      <c r="O255" s="64">
        <v>0.05</v>
      </c>
      <c r="P255" s="64">
        <v>0.08</v>
      </c>
      <c r="Q255" s="64">
        <v>0.46</v>
      </c>
      <c r="R255" s="64">
        <v>0.27</v>
      </c>
    </row>
    <row r="256" spans="1:18" x14ac:dyDescent="0.35">
      <c r="A256" s="65" t="s">
        <v>72</v>
      </c>
      <c r="B256" s="62" t="s">
        <v>16</v>
      </c>
      <c r="C256" s="66">
        <v>2</v>
      </c>
      <c r="D256" s="62" t="s">
        <v>8</v>
      </c>
      <c r="E256" s="64">
        <v>49.91</v>
      </c>
      <c r="F256" s="64">
        <v>0.3</v>
      </c>
      <c r="G256" s="64">
        <v>6.12</v>
      </c>
      <c r="H256" s="64" t="s">
        <v>163</v>
      </c>
      <c r="I256" s="64">
        <v>11.55</v>
      </c>
      <c r="J256" s="64">
        <v>11.09</v>
      </c>
      <c r="K256" s="64">
        <v>18.52</v>
      </c>
      <c r="L256" s="64">
        <v>1.31</v>
      </c>
      <c r="M256" s="64">
        <v>99.03</v>
      </c>
      <c r="N256" s="64">
        <f t="shared" si="4"/>
        <v>63.12074751512634</v>
      </c>
      <c r="O256" s="64">
        <v>0.03</v>
      </c>
      <c r="P256" s="64">
        <v>7.0000000000000007E-2</v>
      </c>
      <c r="Q256" s="64">
        <v>0.48</v>
      </c>
      <c r="R256" s="64">
        <v>0.28000000000000003</v>
      </c>
    </row>
    <row r="257" spans="1:18" x14ac:dyDescent="0.35">
      <c r="A257" s="65" t="s">
        <v>72</v>
      </c>
      <c r="B257" s="62" t="s">
        <v>16</v>
      </c>
      <c r="C257" s="66">
        <v>3</v>
      </c>
      <c r="D257" s="62" t="s">
        <v>8</v>
      </c>
      <c r="E257" s="64">
        <v>53.12</v>
      </c>
      <c r="F257" s="64">
        <v>0.31</v>
      </c>
      <c r="G257" s="64">
        <v>4.3499999999999996</v>
      </c>
      <c r="H257" s="64" t="s">
        <v>163</v>
      </c>
      <c r="I257" s="64">
        <v>9.56</v>
      </c>
      <c r="J257" s="64">
        <v>12.41</v>
      </c>
      <c r="K257" s="64">
        <v>18.579999999999998</v>
      </c>
      <c r="L257" s="64">
        <v>2.0699999999999998</v>
      </c>
      <c r="M257" s="64">
        <v>100.57</v>
      </c>
      <c r="N257" s="64">
        <f t="shared" si="4"/>
        <v>69.824548105943165</v>
      </c>
      <c r="O257" s="64">
        <v>0.09</v>
      </c>
      <c r="P257" s="64">
        <v>0.06</v>
      </c>
      <c r="Q257" s="64">
        <v>0.57999999999999996</v>
      </c>
      <c r="R257" s="64">
        <v>0.21</v>
      </c>
    </row>
    <row r="258" spans="1:18" x14ac:dyDescent="0.35">
      <c r="A258" s="65" t="s">
        <v>72</v>
      </c>
      <c r="B258" s="62" t="s">
        <v>16</v>
      </c>
      <c r="C258" s="66">
        <v>4</v>
      </c>
      <c r="D258" s="62" t="s">
        <v>8</v>
      </c>
      <c r="E258" s="64">
        <v>52.96</v>
      </c>
      <c r="F258" s="64">
        <v>0.31</v>
      </c>
      <c r="G258" s="64">
        <v>2.65</v>
      </c>
      <c r="H258" s="64" t="s">
        <v>163</v>
      </c>
      <c r="I258" s="64">
        <v>12.42</v>
      </c>
      <c r="J258" s="64">
        <v>11.57</v>
      </c>
      <c r="K258" s="64">
        <v>19.21</v>
      </c>
      <c r="L258" s="64">
        <v>1.6</v>
      </c>
      <c r="M258" s="64">
        <v>100.92</v>
      </c>
      <c r="N258" s="64">
        <f t="shared" si="4"/>
        <v>62.413801099763333</v>
      </c>
      <c r="O258" s="64">
        <v>0.06</v>
      </c>
      <c r="P258" s="64">
        <v>0.06</v>
      </c>
      <c r="Q258" s="64">
        <v>0.55000000000000004</v>
      </c>
      <c r="R258" s="64">
        <v>0.3</v>
      </c>
    </row>
    <row r="259" spans="1:18" x14ac:dyDescent="0.35">
      <c r="A259" s="65" t="s">
        <v>72</v>
      </c>
      <c r="B259" s="62" t="s">
        <v>16</v>
      </c>
      <c r="C259" s="66">
        <v>5</v>
      </c>
      <c r="D259" s="62" t="s">
        <v>8</v>
      </c>
      <c r="E259" s="64">
        <v>50.52</v>
      </c>
      <c r="F259" s="64">
        <v>0.26</v>
      </c>
      <c r="G259" s="64">
        <v>7.1</v>
      </c>
      <c r="H259" s="64" t="s">
        <v>163</v>
      </c>
      <c r="I259" s="64">
        <v>10.82</v>
      </c>
      <c r="J259" s="64">
        <v>11.1</v>
      </c>
      <c r="K259" s="64">
        <v>18.149999999999999</v>
      </c>
      <c r="L259" s="64">
        <v>1.82</v>
      </c>
      <c r="M259" s="64">
        <v>100.01</v>
      </c>
      <c r="N259" s="64">
        <f t="shared" ref="N259:N327" si="5">(J259/(15.9994+24.305))/((J259/(15.9994+24.305))+((I259)/(15.9994+55.845)))*100</f>
        <v>64.647740808203309</v>
      </c>
      <c r="O259" s="64">
        <v>7.0000000000000007E-2</v>
      </c>
      <c r="P259" s="64">
        <v>0.06</v>
      </c>
      <c r="Q259" s="64">
        <v>0.47</v>
      </c>
      <c r="R259" s="64">
        <v>0.27</v>
      </c>
    </row>
    <row r="260" spans="1:18" x14ac:dyDescent="0.35">
      <c r="A260" s="65" t="s">
        <v>72</v>
      </c>
      <c r="B260" s="62" t="s">
        <v>16</v>
      </c>
      <c r="C260" s="66">
        <v>6</v>
      </c>
      <c r="D260" s="62" t="s">
        <v>8</v>
      </c>
      <c r="E260" s="64">
        <v>50.33</v>
      </c>
      <c r="F260" s="64">
        <v>0.44</v>
      </c>
      <c r="G260" s="64">
        <v>6.88</v>
      </c>
      <c r="H260" s="64" t="s">
        <v>163</v>
      </c>
      <c r="I260" s="64">
        <v>11.68</v>
      </c>
      <c r="J260" s="64">
        <v>10.74</v>
      </c>
      <c r="K260" s="64">
        <v>17.649999999999999</v>
      </c>
      <c r="L260" s="64">
        <v>1.93</v>
      </c>
      <c r="M260" s="64">
        <v>99.83</v>
      </c>
      <c r="N260" s="64">
        <f t="shared" si="5"/>
        <v>62.108102132056842</v>
      </c>
      <c r="O260" s="64">
        <v>0.04</v>
      </c>
      <c r="P260" s="64">
        <v>0.1</v>
      </c>
      <c r="Q260" s="64">
        <v>0.45</v>
      </c>
      <c r="R260" s="64">
        <v>0.25</v>
      </c>
    </row>
    <row r="261" spans="1:18" x14ac:dyDescent="0.35">
      <c r="A261" s="65" t="s">
        <v>72</v>
      </c>
      <c r="B261" s="62" t="s">
        <v>16</v>
      </c>
      <c r="C261" s="66">
        <v>7</v>
      </c>
      <c r="D261" s="62" t="s">
        <v>8</v>
      </c>
      <c r="E261" s="64">
        <v>50.58</v>
      </c>
      <c r="F261" s="64">
        <v>0.36</v>
      </c>
      <c r="G261" s="64">
        <v>6.8</v>
      </c>
      <c r="H261" s="64" t="s">
        <v>163</v>
      </c>
      <c r="I261" s="64">
        <v>11.25</v>
      </c>
      <c r="J261" s="64">
        <v>11.09</v>
      </c>
      <c r="K261" s="64">
        <v>17.72</v>
      </c>
      <c r="L261" s="64">
        <v>1.88</v>
      </c>
      <c r="M261" s="64">
        <v>99.86</v>
      </c>
      <c r="N261" s="64">
        <f t="shared" si="5"/>
        <v>63.731230670206415</v>
      </c>
      <c r="O261" s="64">
        <v>0.06</v>
      </c>
      <c r="P261" s="64">
        <v>0.08</v>
      </c>
      <c r="Q261" s="64">
        <v>0.47</v>
      </c>
      <c r="R261" s="64">
        <v>0.26</v>
      </c>
    </row>
    <row r="262" spans="1:18" x14ac:dyDescent="0.35">
      <c r="A262" s="65" t="s">
        <v>72</v>
      </c>
      <c r="B262" s="62" t="s">
        <v>16</v>
      </c>
      <c r="C262" s="66">
        <v>8</v>
      </c>
      <c r="D262" s="62" t="s">
        <v>8</v>
      </c>
      <c r="E262" s="64">
        <v>52.28</v>
      </c>
      <c r="F262" s="64">
        <v>0.34</v>
      </c>
      <c r="G262" s="64">
        <v>5.03</v>
      </c>
      <c r="H262" s="64" t="s">
        <v>163</v>
      </c>
      <c r="I262" s="64">
        <v>9.48</v>
      </c>
      <c r="J262" s="64">
        <v>11.88</v>
      </c>
      <c r="K262" s="64">
        <v>18.25</v>
      </c>
      <c r="L262" s="64">
        <v>2.14</v>
      </c>
      <c r="M262" s="64">
        <v>99.52</v>
      </c>
      <c r="N262" s="64">
        <f t="shared" si="5"/>
        <v>69.076838556472467</v>
      </c>
      <c r="O262" s="64">
        <v>0.1</v>
      </c>
      <c r="P262" s="64">
        <v>0.05</v>
      </c>
      <c r="Q262" s="64">
        <v>0.55000000000000004</v>
      </c>
      <c r="R262" s="64">
        <v>0.22</v>
      </c>
    </row>
    <row r="263" spans="1:18" x14ac:dyDescent="0.35">
      <c r="A263" s="65" t="s">
        <v>72</v>
      </c>
      <c r="B263" s="62" t="s">
        <v>16</v>
      </c>
      <c r="C263" s="66">
        <v>16</v>
      </c>
      <c r="D263" s="62" t="s">
        <v>8</v>
      </c>
      <c r="E263" s="64">
        <v>47.92</v>
      </c>
      <c r="F263" s="64">
        <v>0.15</v>
      </c>
      <c r="G263" s="64">
        <v>7.22</v>
      </c>
      <c r="H263" s="64" t="s">
        <v>163</v>
      </c>
      <c r="I263" s="64">
        <v>14.04</v>
      </c>
      <c r="J263" s="64">
        <v>9.92</v>
      </c>
      <c r="K263" s="64">
        <v>20.52</v>
      </c>
      <c r="L263" s="64">
        <v>0.33</v>
      </c>
      <c r="M263" s="64">
        <v>100.51</v>
      </c>
      <c r="N263" s="64">
        <f t="shared" si="5"/>
        <v>55.741674146792896</v>
      </c>
      <c r="O263" s="64">
        <v>0</v>
      </c>
      <c r="P263" s="64">
        <v>0.02</v>
      </c>
      <c r="Q263" s="64">
        <v>0.42</v>
      </c>
      <c r="R263" s="64">
        <v>0.35</v>
      </c>
    </row>
    <row r="264" spans="1:18" x14ac:dyDescent="0.35">
      <c r="A264" s="65" t="s">
        <v>72</v>
      </c>
      <c r="B264" s="62" t="s">
        <v>16</v>
      </c>
      <c r="C264" s="66">
        <v>22</v>
      </c>
      <c r="D264" s="62" t="s">
        <v>8</v>
      </c>
      <c r="E264" s="64">
        <v>47.19</v>
      </c>
      <c r="F264" s="64">
        <v>0.1</v>
      </c>
      <c r="G264" s="64">
        <v>6.85</v>
      </c>
      <c r="H264" s="64" t="s">
        <v>163</v>
      </c>
      <c r="I264" s="64">
        <v>14.09</v>
      </c>
      <c r="J264" s="64">
        <v>9.92</v>
      </c>
      <c r="K264" s="64">
        <v>19.64</v>
      </c>
      <c r="L264" s="64">
        <v>0.39</v>
      </c>
      <c r="M264" s="64">
        <v>98.59</v>
      </c>
      <c r="N264" s="64">
        <f t="shared" si="5"/>
        <v>55.653955098368272</v>
      </c>
      <c r="O264" s="64">
        <v>0</v>
      </c>
      <c r="P264" s="64">
        <v>0.03</v>
      </c>
      <c r="Q264" s="64">
        <v>0.42</v>
      </c>
      <c r="R264" s="64">
        <v>0.36</v>
      </c>
    </row>
    <row r="265" spans="1:18" x14ac:dyDescent="0.35">
      <c r="A265" s="65" t="s">
        <v>72</v>
      </c>
      <c r="B265" s="62" t="s">
        <v>16</v>
      </c>
      <c r="C265" s="66">
        <v>17</v>
      </c>
      <c r="D265" s="62" t="s">
        <v>8</v>
      </c>
      <c r="E265" s="64">
        <v>47.43</v>
      </c>
      <c r="F265" s="64">
        <v>0.1</v>
      </c>
      <c r="G265" s="64">
        <v>8.25</v>
      </c>
      <c r="H265" s="64" t="s">
        <v>163</v>
      </c>
      <c r="I265" s="64">
        <v>13.98</v>
      </c>
      <c r="J265" s="64">
        <v>9.56</v>
      </c>
      <c r="K265" s="64">
        <v>20.41</v>
      </c>
      <c r="L265" s="64">
        <v>0.37</v>
      </c>
      <c r="M265" s="64">
        <v>100.5</v>
      </c>
      <c r="N265" s="64">
        <f t="shared" si="5"/>
        <v>54.933941394634346</v>
      </c>
      <c r="O265" s="64">
        <v>0</v>
      </c>
      <c r="P265" s="64">
        <v>0.03</v>
      </c>
      <c r="Q265" s="64">
        <v>0.4</v>
      </c>
      <c r="R265" s="64">
        <v>0.36</v>
      </c>
    </row>
    <row r="266" spans="1:18" x14ac:dyDescent="0.35">
      <c r="A266" s="65" t="s">
        <v>72</v>
      </c>
      <c r="B266" s="62" t="s">
        <v>16</v>
      </c>
      <c r="C266" s="66">
        <v>23</v>
      </c>
      <c r="D266" s="62" t="s">
        <v>8</v>
      </c>
      <c r="E266" s="64">
        <v>45.88</v>
      </c>
      <c r="F266" s="64">
        <v>0.16</v>
      </c>
      <c r="G266" s="64">
        <v>10.35</v>
      </c>
      <c r="H266" s="64" t="s">
        <v>163</v>
      </c>
      <c r="I266" s="64">
        <v>13.26</v>
      </c>
      <c r="J266" s="64">
        <v>8.6</v>
      </c>
      <c r="K266" s="64">
        <v>21.39</v>
      </c>
      <c r="L266" s="64">
        <v>0.42</v>
      </c>
      <c r="M266" s="64">
        <v>100.32</v>
      </c>
      <c r="N266" s="64">
        <f t="shared" si="5"/>
        <v>53.619961272107666</v>
      </c>
      <c r="O266" s="64">
        <v>0</v>
      </c>
      <c r="P266" s="64">
        <v>0.03</v>
      </c>
      <c r="Q266" s="64">
        <v>0.38</v>
      </c>
      <c r="R266" s="64">
        <v>0.3</v>
      </c>
    </row>
    <row r="267" spans="1:18" x14ac:dyDescent="0.35">
      <c r="A267" s="65" t="s">
        <v>72</v>
      </c>
      <c r="B267" s="62" t="s">
        <v>16</v>
      </c>
      <c r="C267" s="66">
        <v>24</v>
      </c>
      <c r="D267" s="62" t="s">
        <v>8</v>
      </c>
      <c r="E267" s="64">
        <v>45.9</v>
      </c>
      <c r="F267" s="64">
        <v>0.22</v>
      </c>
      <c r="G267" s="64">
        <v>10.64</v>
      </c>
      <c r="H267" s="64" t="s">
        <v>163</v>
      </c>
      <c r="I267" s="64">
        <v>12.85</v>
      </c>
      <c r="J267" s="64">
        <v>8.7100000000000009</v>
      </c>
      <c r="K267" s="64">
        <v>21.88</v>
      </c>
      <c r="L267" s="64">
        <v>0.44</v>
      </c>
      <c r="M267" s="64">
        <v>101.03</v>
      </c>
      <c r="N267" s="64">
        <f t="shared" si="5"/>
        <v>54.715197271944085</v>
      </c>
      <c r="O267" s="64">
        <v>0</v>
      </c>
      <c r="P267" s="64">
        <v>0.03</v>
      </c>
      <c r="Q267" s="64">
        <v>0.4</v>
      </c>
      <c r="R267" s="64">
        <v>0.28000000000000003</v>
      </c>
    </row>
    <row r="268" spans="1:18" x14ac:dyDescent="0.35">
      <c r="A268" s="65" t="s">
        <v>72</v>
      </c>
      <c r="B268" s="62" t="s">
        <v>16</v>
      </c>
      <c r="C268" s="66">
        <v>25</v>
      </c>
      <c r="D268" s="62" t="s">
        <v>8</v>
      </c>
      <c r="E268" s="64">
        <v>43.8</v>
      </c>
      <c r="F268" s="64">
        <v>0.3</v>
      </c>
      <c r="G268" s="64">
        <v>13.9</v>
      </c>
      <c r="H268" s="64" t="s">
        <v>163</v>
      </c>
      <c r="I268" s="64">
        <v>13.5</v>
      </c>
      <c r="J268" s="64">
        <v>7.79</v>
      </c>
      <c r="K268" s="64">
        <v>20.25</v>
      </c>
      <c r="L268" s="64">
        <v>0.47</v>
      </c>
      <c r="M268" s="64">
        <v>100.42</v>
      </c>
      <c r="N268" s="64">
        <f t="shared" si="5"/>
        <v>50.70478330811369</v>
      </c>
      <c r="O268" s="64">
        <v>0</v>
      </c>
      <c r="P268" s="64">
        <v>0.03</v>
      </c>
      <c r="Q268" s="64">
        <v>0.28999999999999998</v>
      </c>
      <c r="R268" s="64">
        <v>0.32</v>
      </c>
    </row>
    <row r="269" spans="1:18" x14ac:dyDescent="0.35">
      <c r="A269" s="65" t="s">
        <v>72</v>
      </c>
      <c r="B269" s="62" t="s">
        <v>16</v>
      </c>
      <c r="C269" s="66">
        <v>10</v>
      </c>
      <c r="D269" s="62" t="s">
        <v>8</v>
      </c>
      <c r="E269" s="64">
        <v>43.49</v>
      </c>
      <c r="F269" s="64">
        <v>0.43</v>
      </c>
      <c r="G269" s="64">
        <v>12.47</v>
      </c>
      <c r="H269" s="64" t="s">
        <v>163</v>
      </c>
      <c r="I269" s="64">
        <v>12.21</v>
      </c>
      <c r="J269" s="64">
        <v>8.61</v>
      </c>
      <c r="K269" s="64">
        <v>20.87</v>
      </c>
      <c r="L269" s="64">
        <v>0.36</v>
      </c>
      <c r="M269" s="64">
        <v>98.67</v>
      </c>
      <c r="N269" s="64">
        <f t="shared" si="5"/>
        <v>55.692981933377098</v>
      </c>
      <c r="O269" s="64">
        <v>0</v>
      </c>
      <c r="P269" s="64">
        <v>0.03</v>
      </c>
      <c r="Q269" s="64">
        <v>0.37</v>
      </c>
      <c r="R269" s="64">
        <v>0.24</v>
      </c>
    </row>
    <row r="270" spans="1:18" x14ac:dyDescent="0.35">
      <c r="A270" s="65" t="s">
        <v>72</v>
      </c>
      <c r="B270" s="62" t="s">
        <v>16</v>
      </c>
      <c r="C270" s="66">
        <v>12</v>
      </c>
      <c r="D270" s="62" t="s">
        <v>8</v>
      </c>
      <c r="E270" s="64">
        <v>45.23</v>
      </c>
      <c r="F270" s="64">
        <v>0.42</v>
      </c>
      <c r="G270" s="64">
        <v>12.05</v>
      </c>
      <c r="H270" s="64" t="s">
        <v>163</v>
      </c>
      <c r="I270" s="64">
        <v>12.65</v>
      </c>
      <c r="J270" s="64">
        <v>9.11</v>
      </c>
      <c r="K270" s="64">
        <v>20.32</v>
      </c>
      <c r="L270" s="64">
        <v>0.43</v>
      </c>
      <c r="M270" s="64">
        <v>100.53</v>
      </c>
      <c r="N270" s="64">
        <f t="shared" si="5"/>
        <v>56.211681771350975</v>
      </c>
      <c r="O270" s="64">
        <v>0</v>
      </c>
      <c r="P270" s="64">
        <v>0.03</v>
      </c>
      <c r="Q270" s="64">
        <v>0.36</v>
      </c>
      <c r="R270" s="64">
        <v>0.3</v>
      </c>
    </row>
    <row r="271" spans="1:18" x14ac:dyDescent="0.35">
      <c r="A271" s="62" t="s">
        <v>134</v>
      </c>
      <c r="B271" s="62" t="s">
        <v>16</v>
      </c>
      <c r="C271" s="62">
        <v>43</v>
      </c>
      <c r="D271" s="62" t="s">
        <v>8</v>
      </c>
      <c r="E271" s="64">
        <v>53.338999999999999</v>
      </c>
      <c r="F271" s="64">
        <v>0.2</v>
      </c>
      <c r="G271" s="64">
        <v>2.0779999999999998</v>
      </c>
      <c r="H271" s="64" t="s">
        <v>163</v>
      </c>
      <c r="I271" s="64">
        <v>5.4980000000000002</v>
      </c>
      <c r="J271" s="64">
        <v>14.585000000000001</v>
      </c>
      <c r="K271" s="64">
        <v>22.908000000000001</v>
      </c>
      <c r="L271" s="64">
        <v>1.087</v>
      </c>
      <c r="M271" s="64">
        <v>99.788000000000011</v>
      </c>
      <c r="N271" s="64">
        <f t="shared" si="5"/>
        <v>82.544045868682375</v>
      </c>
      <c r="O271" s="64">
        <v>0.01</v>
      </c>
      <c r="P271" s="64">
        <v>7.0000000000000007E-2</v>
      </c>
      <c r="Q271" s="64">
        <v>0.77</v>
      </c>
      <c r="R271" s="64">
        <v>0.1</v>
      </c>
    </row>
    <row r="272" spans="1:18" x14ac:dyDescent="0.35">
      <c r="A272" s="62" t="s">
        <v>134</v>
      </c>
      <c r="B272" s="62" t="s">
        <v>16</v>
      </c>
      <c r="C272" s="62">
        <v>44</v>
      </c>
      <c r="D272" s="62" t="s">
        <v>8</v>
      </c>
      <c r="E272" s="64">
        <v>52.594000000000001</v>
      </c>
      <c r="F272" s="64">
        <v>0.35</v>
      </c>
      <c r="G272" s="64">
        <v>3.129</v>
      </c>
      <c r="H272" s="64" t="s">
        <v>163</v>
      </c>
      <c r="I272" s="64">
        <v>5.4189999999999996</v>
      </c>
      <c r="J272" s="64">
        <v>14.172000000000001</v>
      </c>
      <c r="K272" s="64">
        <v>22.553999999999998</v>
      </c>
      <c r="L272" s="64">
        <v>1.25</v>
      </c>
      <c r="M272" s="64">
        <v>99.608000000000004</v>
      </c>
      <c r="N272" s="64">
        <f t="shared" si="5"/>
        <v>82.337732825101355</v>
      </c>
      <c r="O272" s="64">
        <v>0</v>
      </c>
      <c r="P272" s="64">
        <v>0.09</v>
      </c>
      <c r="Q272" s="64">
        <v>0.75</v>
      </c>
      <c r="R272" s="64">
        <v>0.08</v>
      </c>
    </row>
    <row r="273" spans="1:18" x14ac:dyDescent="0.35">
      <c r="A273" s="62" t="s">
        <v>134</v>
      </c>
      <c r="B273" s="62" t="s">
        <v>16</v>
      </c>
      <c r="C273" s="62">
        <v>45</v>
      </c>
      <c r="D273" s="62" t="s">
        <v>8</v>
      </c>
      <c r="E273" s="64">
        <v>53.085000000000001</v>
      </c>
      <c r="F273" s="64">
        <v>0.29399999999999998</v>
      </c>
      <c r="G273" s="64">
        <v>1.9159999999999999</v>
      </c>
      <c r="H273" s="64" t="s">
        <v>163</v>
      </c>
      <c r="I273" s="64">
        <v>5.8150000000000004</v>
      </c>
      <c r="J273" s="64">
        <v>14.712</v>
      </c>
      <c r="K273" s="64">
        <v>22.762</v>
      </c>
      <c r="L273" s="64">
        <v>1.0940000000000001</v>
      </c>
      <c r="M273" s="64">
        <v>99.807000000000002</v>
      </c>
      <c r="N273" s="64">
        <f t="shared" si="5"/>
        <v>81.850697964750424</v>
      </c>
      <c r="O273" s="64">
        <v>0</v>
      </c>
      <c r="P273" s="64">
        <v>0.08</v>
      </c>
      <c r="Q273" s="64">
        <v>0.77</v>
      </c>
      <c r="R273" s="64">
        <v>0.08</v>
      </c>
    </row>
    <row r="274" spans="1:18" x14ac:dyDescent="0.35">
      <c r="A274" s="62" t="s">
        <v>134</v>
      </c>
      <c r="B274" s="62" t="s">
        <v>16</v>
      </c>
      <c r="C274" s="62">
        <v>46</v>
      </c>
      <c r="D274" s="62" t="s">
        <v>8</v>
      </c>
      <c r="E274" s="64">
        <v>53.137999999999998</v>
      </c>
      <c r="F274" s="64">
        <v>0.20499999999999999</v>
      </c>
      <c r="G274" s="64">
        <v>1.9119999999999999</v>
      </c>
      <c r="H274" s="64" t="s">
        <v>163</v>
      </c>
      <c r="I274" s="64">
        <v>5.5149999999999997</v>
      </c>
      <c r="J274" s="64">
        <v>14.589</v>
      </c>
      <c r="K274" s="64">
        <v>22.759</v>
      </c>
      <c r="L274" s="64">
        <v>1.0589999999999999</v>
      </c>
      <c r="M274" s="64">
        <v>99.26400000000001</v>
      </c>
      <c r="N274" s="64">
        <f t="shared" si="5"/>
        <v>82.50347599172683</v>
      </c>
      <c r="O274" s="64">
        <v>0</v>
      </c>
      <c r="P274" s="64">
        <v>0.08</v>
      </c>
      <c r="Q274" s="64">
        <v>0.78</v>
      </c>
      <c r="R274" s="64">
        <v>0.09</v>
      </c>
    </row>
    <row r="275" spans="1:18" x14ac:dyDescent="0.35">
      <c r="A275" s="62" t="s">
        <v>134</v>
      </c>
      <c r="B275" s="62" t="s">
        <v>16</v>
      </c>
      <c r="C275" s="62">
        <v>47</v>
      </c>
      <c r="D275" s="62" t="s">
        <v>8</v>
      </c>
      <c r="E275" s="64">
        <v>53.015999999999998</v>
      </c>
      <c r="F275" s="64">
        <v>0.27800000000000002</v>
      </c>
      <c r="G275" s="64">
        <v>2.9750000000000001</v>
      </c>
      <c r="H275" s="64" t="s">
        <v>163</v>
      </c>
      <c r="I275" s="64">
        <v>5.7969999999999997</v>
      </c>
      <c r="J275" s="64">
        <v>14.307</v>
      </c>
      <c r="K275" s="64">
        <v>22.736999999999998</v>
      </c>
      <c r="L275" s="64">
        <v>1.012</v>
      </c>
      <c r="M275" s="64">
        <v>100.24799999999999</v>
      </c>
      <c r="N275" s="64">
        <f t="shared" si="5"/>
        <v>81.479155674432519</v>
      </c>
      <c r="O275" s="64">
        <v>0.01</v>
      </c>
      <c r="P275" s="64">
        <v>0.06</v>
      </c>
      <c r="Q275" s="64">
        <v>0.74</v>
      </c>
      <c r="R275" s="64">
        <v>0.12</v>
      </c>
    </row>
    <row r="276" spans="1:18" x14ac:dyDescent="0.35">
      <c r="A276" s="62" t="s">
        <v>134</v>
      </c>
      <c r="B276" s="62" t="s">
        <v>16</v>
      </c>
      <c r="C276" s="62">
        <v>3</v>
      </c>
      <c r="D276" s="62" t="s">
        <v>8</v>
      </c>
      <c r="E276" s="64">
        <v>52.396999999999998</v>
      </c>
      <c r="F276" s="64">
        <v>0.35699999999999998</v>
      </c>
      <c r="G276" s="64">
        <v>3.9470000000000001</v>
      </c>
      <c r="H276" s="64" t="s">
        <v>163</v>
      </c>
      <c r="I276" s="64">
        <v>4.984</v>
      </c>
      <c r="J276" s="64">
        <v>14.137</v>
      </c>
      <c r="K276" s="64">
        <v>20.748999999999999</v>
      </c>
      <c r="L276" s="64">
        <v>1.9870000000000001</v>
      </c>
      <c r="M276" s="64">
        <v>98.745000000000005</v>
      </c>
      <c r="N276" s="64">
        <f t="shared" si="5"/>
        <v>83.487851087312478</v>
      </c>
      <c r="O276" s="64">
        <v>0.03</v>
      </c>
      <c r="P276" s="64">
        <v>0.11</v>
      </c>
      <c r="Q276" s="64">
        <v>0.73</v>
      </c>
      <c r="R276" s="64">
        <v>0.04</v>
      </c>
    </row>
    <row r="277" spans="1:18" x14ac:dyDescent="0.35">
      <c r="A277" s="63" t="s">
        <v>130</v>
      </c>
      <c r="B277" s="62" t="s">
        <v>16</v>
      </c>
      <c r="C277" s="62">
        <v>22</v>
      </c>
      <c r="D277" s="62" t="s">
        <v>8</v>
      </c>
      <c r="E277" s="64">
        <v>52.916939999999997</v>
      </c>
      <c r="F277" s="64">
        <v>0.55176769999999997</v>
      </c>
      <c r="G277" s="64">
        <v>3.5848049999999998</v>
      </c>
      <c r="H277" s="64" t="s">
        <v>163</v>
      </c>
      <c r="I277" s="64">
        <v>7.3016610000000002</v>
      </c>
      <c r="J277" s="64">
        <v>13.499560000000001</v>
      </c>
      <c r="K277" s="64">
        <v>19.9924</v>
      </c>
      <c r="L277" s="64">
        <v>2.3559429999999999</v>
      </c>
      <c r="M277" s="64">
        <v>100.20310000000001</v>
      </c>
      <c r="N277" s="64">
        <f t="shared" si="5"/>
        <v>76.720526043871317</v>
      </c>
      <c r="O277" s="64">
        <v>0</v>
      </c>
      <c r="P277" s="64">
        <v>0.17</v>
      </c>
      <c r="Q277" s="64">
        <v>0.68</v>
      </c>
      <c r="R277" s="64">
        <v>0.04</v>
      </c>
    </row>
    <row r="278" spans="1:18" x14ac:dyDescent="0.35">
      <c r="A278" s="63" t="s">
        <v>130</v>
      </c>
      <c r="B278" s="62" t="s">
        <v>16</v>
      </c>
      <c r="C278" s="62">
        <v>23</v>
      </c>
      <c r="D278" s="62" t="s">
        <v>8</v>
      </c>
      <c r="E278" s="64">
        <v>52.865499999999997</v>
      </c>
      <c r="F278" s="64">
        <v>0.6301426</v>
      </c>
      <c r="G278" s="64">
        <v>3.6371030000000002</v>
      </c>
      <c r="H278" s="64" t="s">
        <v>163</v>
      </c>
      <c r="I278" s="64">
        <v>7.348344</v>
      </c>
      <c r="J278" s="64">
        <v>13.288209999999999</v>
      </c>
      <c r="K278" s="64">
        <v>20.166260000000001</v>
      </c>
      <c r="L278" s="64">
        <v>2.302772</v>
      </c>
      <c r="M278" s="64">
        <v>100.2383</v>
      </c>
      <c r="N278" s="64">
        <f t="shared" si="5"/>
        <v>76.322530108569154</v>
      </c>
      <c r="O278" s="64">
        <v>0</v>
      </c>
      <c r="P278" s="64">
        <v>0.16</v>
      </c>
      <c r="Q278" s="64">
        <v>0.67</v>
      </c>
      <c r="R278" s="64">
        <v>0.06</v>
      </c>
    </row>
    <row r="279" spans="1:18" x14ac:dyDescent="0.35">
      <c r="A279" s="63" t="s">
        <v>130</v>
      </c>
      <c r="B279" s="62" t="s">
        <v>16</v>
      </c>
      <c r="C279" s="62">
        <v>24</v>
      </c>
      <c r="D279" s="62" t="s">
        <v>8</v>
      </c>
      <c r="E279" s="64">
        <v>52.960659999999997</v>
      </c>
      <c r="F279" s="64">
        <v>0.6044408</v>
      </c>
      <c r="G279" s="64">
        <v>3.5613540000000001</v>
      </c>
      <c r="H279" s="64" t="s">
        <v>163</v>
      </c>
      <c r="I279" s="64">
        <v>7.8654130000000002</v>
      </c>
      <c r="J279" s="64">
        <v>13.688420000000001</v>
      </c>
      <c r="K279" s="64">
        <v>20.119589999999999</v>
      </c>
      <c r="L279" s="64">
        <v>2.1786720000000002</v>
      </c>
      <c r="M279" s="64">
        <v>100.9785</v>
      </c>
      <c r="N279" s="64">
        <f t="shared" si="5"/>
        <v>75.622940897693809</v>
      </c>
      <c r="O279" s="64">
        <v>0</v>
      </c>
      <c r="P279" s="64">
        <v>0.15</v>
      </c>
      <c r="Q279" s="64">
        <v>0.67</v>
      </c>
      <c r="R279" s="64">
        <v>0.06</v>
      </c>
    </row>
    <row r="280" spans="1:18" x14ac:dyDescent="0.35">
      <c r="A280" s="63" t="s">
        <v>130</v>
      </c>
      <c r="B280" s="62" t="s">
        <v>16</v>
      </c>
      <c r="C280" s="62">
        <v>25</v>
      </c>
      <c r="D280" s="62" t="s">
        <v>8</v>
      </c>
      <c r="E280" s="64">
        <v>52.628410000000002</v>
      </c>
      <c r="F280" s="64">
        <v>0.65417740000000002</v>
      </c>
      <c r="G280" s="64">
        <v>3.4049520000000002</v>
      </c>
      <c r="H280" s="64" t="s">
        <v>163</v>
      </c>
      <c r="I280" s="64">
        <v>7.822813</v>
      </c>
      <c r="J280" s="64">
        <v>13.521750000000001</v>
      </c>
      <c r="K280" s="64">
        <v>20.26652</v>
      </c>
      <c r="L280" s="64">
        <v>2.0506630000000001</v>
      </c>
      <c r="M280" s="64">
        <v>100.3493</v>
      </c>
      <c r="N280" s="64">
        <f t="shared" si="5"/>
        <v>75.496999175540012</v>
      </c>
      <c r="O280" s="64">
        <v>0</v>
      </c>
      <c r="P280" s="64">
        <v>0.14000000000000001</v>
      </c>
      <c r="Q280" s="64">
        <v>0.66</v>
      </c>
      <c r="R280" s="64">
        <v>0.09</v>
      </c>
    </row>
    <row r="281" spans="1:18" x14ac:dyDescent="0.35">
      <c r="A281" s="63" t="s">
        <v>130</v>
      </c>
      <c r="B281" s="62" t="s">
        <v>16</v>
      </c>
      <c r="C281" s="62">
        <v>36</v>
      </c>
      <c r="D281" s="62" t="s">
        <v>8</v>
      </c>
      <c r="E281" s="64">
        <v>53.102420000000002</v>
      </c>
      <c r="F281" s="64">
        <v>0.6095024</v>
      </c>
      <c r="G281" s="64">
        <v>3.3437420000000002</v>
      </c>
      <c r="H281" s="64" t="s">
        <v>163</v>
      </c>
      <c r="I281" s="64">
        <v>7.7169610000000004</v>
      </c>
      <c r="J281" s="64">
        <v>13.662940000000001</v>
      </c>
      <c r="K281" s="64">
        <v>20.410209999999999</v>
      </c>
      <c r="L281" s="64">
        <v>2.146836</v>
      </c>
      <c r="M281" s="64">
        <v>100.9926</v>
      </c>
      <c r="N281" s="64">
        <f t="shared" si="5"/>
        <v>75.938457974689229</v>
      </c>
      <c r="O281" s="64">
        <v>0</v>
      </c>
      <c r="P281" s="64">
        <v>0.15</v>
      </c>
      <c r="Q281" s="64">
        <v>0.68</v>
      </c>
      <c r="R281" s="64">
        <v>0.06</v>
      </c>
    </row>
    <row r="282" spans="1:18" x14ac:dyDescent="0.35">
      <c r="A282" s="63" t="s">
        <v>130</v>
      </c>
      <c r="B282" s="62" t="s">
        <v>16</v>
      </c>
      <c r="C282" s="62">
        <v>28</v>
      </c>
      <c r="D282" s="62" t="s">
        <v>8</v>
      </c>
      <c r="E282" s="64">
        <v>52.369329999999998</v>
      </c>
      <c r="F282" s="64">
        <v>0.50733550000000005</v>
      </c>
      <c r="G282" s="64">
        <v>3.4645450000000002</v>
      </c>
      <c r="H282" s="64" t="s">
        <v>163</v>
      </c>
      <c r="I282" s="64">
        <v>7.3500579999999998</v>
      </c>
      <c r="J282" s="64">
        <v>13.34468</v>
      </c>
      <c r="K282" s="64">
        <v>20.514620000000001</v>
      </c>
      <c r="L282" s="64">
        <v>2.0536949999999998</v>
      </c>
      <c r="M282" s="64">
        <v>99.658649999999994</v>
      </c>
      <c r="N282" s="64">
        <f t="shared" si="5"/>
        <v>76.394872495248805</v>
      </c>
      <c r="O282" s="64">
        <v>0</v>
      </c>
      <c r="P282" s="64">
        <v>0.15</v>
      </c>
      <c r="Q282" s="64">
        <v>0.69</v>
      </c>
      <c r="R282" s="64">
        <v>7.0000000000000007E-2</v>
      </c>
    </row>
    <row r="283" spans="1:18" x14ac:dyDescent="0.35">
      <c r="A283" s="63" t="s">
        <v>130</v>
      </c>
      <c r="B283" s="62" t="s">
        <v>16</v>
      </c>
      <c r="C283" s="62">
        <v>1</v>
      </c>
      <c r="D283" s="62" t="s">
        <v>8</v>
      </c>
      <c r="E283" s="64">
        <v>51.61345</v>
      </c>
      <c r="F283" s="64">
        <v>0.41905809999999999</v>
      </c>
      <c r="G283" s="64">
        <v>4.0151680000000001</v>
      </c>
      <c r="H283" s="64" t="s">
        <v>163</v>
      </c>
      <c r="I283" s="64">
        <v>7.4704290000000002</v>
      </c>
      <c r="J283" s="64">
        <v>13.253640000000001</v>
      </c>
      <c r="K283" s="64">
        <v>20.32592</v>
      </c>
      <c r="L283" s="64">
        <v>1.832346</v>
      </c>
      <c r="M283" s="64">
        <v>99.03725</v>
      </c>
      <c r="N283" s="64">
        <f t="shared" si="5"/>
        <v>75.975957278443801</v>
      </c>
      <c r="O283" s="64">
        <v>0</v>
      </c>
      <c r="P283" s="64">
        <v>0.13</v>
      </c>
      <c r="Q283" s="64">
        <v>0.66</v>
      </c>
      <c r="R283" s="64">
        <v>0.09</v>
      </c>
    </row>
    <row r="284" spans="1:18" x14ac:dyDescent="0.35">
      <c r="A284" s="63" t="s">
        <v>130</v>
      </c>
      <c r="B284" s="62" t="s">
        <v>16</v>
      </c>
      <c r="C284" s="62">
        <v>2</v>
      </c>
      <c r="D284" s="62" t="s">
        <v>8</v>
      </c>
      <c r="E284" s="64">
        <v>52.496810000000004</v>
      </c>
      <c r="F284" s="64">
        <v>0.55803559999999996</v>
      </c>
      <c r="G284" s="64">
        <v>4.0411109999999999</v>
      </c>
      <c r="H284" s="64" t="s">
        <v>163</v>
      </c>
      <c r="I284" s="64">
        <v>7.0479950000000002</v>
      </c>
      <c r="J284" s="64">
        <v>13.12213</v>
      </c>
      <c r="K284" s="64">
        <v>19.129760000000001</v>
      </c>
      <c r="L284" s="64">
        <v>2.4201959999999998</v>
      </c>
      <c r="M284" s="64">
        <v>98.816019999999995</v>
      </c>
      <c r="N284" s="64">
        <f t="shared" si="5"/>
        <v>76.845343372156577</v>
      </c>
      <c r="O284" s="64">
        <v>0.06</v>
      </c>
      <c r="P284" s="64">
        <v>0.11</v>
      </c>
      <c r="Q284" s="64">
        <v>0.65</v>
      </c>
      <c r="R284" s="64">
        <v>0.11</v>
      </c>
    </row>
    <row r="285" spans="1:18" x14ac:dyDescent="0.35">
      <c r="A285" s="62" t="s">
        <v>132</v>
      </c>
      <c r="B285" s="62" t="s">
        <v>16</v>
      </c>
      <c r="C285" s="62">
        <v>12</v>
      </c>
      <c r="D285" s="62" t="s">
        <v>8</v>
      </c>
      <c r="E285" s="64">
        <v>51.7</v>
      </c>
      <c r="F285" s="64">
        <v>0.42</v>
      </c>
      <c r="G285" s="64">
        <v>6.03</v>
      </c>
      <c r="H285" s="64" t="s">
        <v>163</v>
      </c>
      <c r="I285" s="64">
        <v>5.59</v>
      </c>
      <c r="J285" s="64">
        <v>13.99</v>
      </c>
      <c r="K285" s="64">
        <v>18.600000000000001</v>
      </c>
      <c r="L285" s="64">
        <v>2.17</v>
      </c>
      <c r="M285" s="64">
        <v>98.49</v>
      </c>
      <c r="N285" s="64">
        <f t="shared" si="5"/>
        <v>81.688822671257029</v>
      </c>
      <c r="O285" s="64">
        <v>0.06</v>
      </c>
      <c r="P285" s="64">
        <v>0.09</v>
      </c>
      <c r="Q285" s="64">
        <v>0.65</v>
      </c>
      <c r="R285" s="64">
        <v>0.08</v>
      </c>
    </row>
    <row r="286" spans="1:18" x14ac:dyDescent="0.35">
      <c r="A286" s="62" t="s">
        <v>132</v>
      </c>
      <c r="B286" s="62" t="s">
        <v>16</v>
      </c>
      <c r="C286" s="62">
        <v>13</v>
      </c>
      <c r="D286" s="62" t="s">
        <v>8</v>
      </c>
      <c r="E286" s="64">
        <v>51.13</v>
      </c>
      <c r="F286" s="64">
        <v>0.54</v>
      </c>
      <c r="G286" s="64">
        <v>7.28</v>
      </c>
      <c r="H286" s="64" t="s">
        <v>163</v>
      </c>
      <c r="I286" s="64">
        <v>5.64</v>
      </c>
      <c r="J286" s="64">
        <v>13.49</v>
      </c>
      <c r="K286" s="64">
        <v>18.64</v>
      </c>
      <c r="L286" s="64">
        <v>2.04</v>
      </c>
      <c r="M286" s="64">
        <v>99.06</v>
      </c>
      <c r="N286" s="64">
        <f t="shared" si="5"/>
        <v>81.001484388890276</v>
      </c>
      <c r="O286" s="64">
        <v>0.05</v>
      </c>
      <c r="P286" s="64">
        <v>0.09</v>
      </c>
      <c r="Q286" s="64">
        <v>0.61</v>
      </c>
      <c r="R286" s="64">
        <v>0.08</v>
      </c>
    </row>
    <row r="287" spans="1:18" x14ac:dyDescent="0.35">
      <c r="A287" s="62" t="s">
        <v>132</v>
      </c>
      <c r="B287" s="62" t="s">
        <v>16</v>
      </c>
      <c r="C287" s="62">
        <v>15</v>
      </c>
      <c r="D287" s="62" t="s">
        <v>8</v>
      </c>
      <c r="E287" s="64">
        <v>51.72</v>
      </c>
      <c r="F287" s="64">
        <v>0.57999999999999996</v>
      </c>
      <c r="G287" s="64">
        <v>7.07</v>
      </c>
      <c r="H287" s="64" t="s">
        <v>163</v>
      </c>
      <c r="I287" s="64">
        <v>6.18</v>
      </c>
      <c r="J287" s="64">
        <v>13.55</v>
      </c>
      <c r="K287" s="64">
        <v>19.13</v>
      </c>
      <c r="L287" s="64">
        <v>2.1800000000000002</v>
      </c>
      <c r="M287" s="64">
        <v>100.67</v>
      </c>
      <c r="N287" s="64">
        <f t="shared" si="5"/>
        <v>79.626473813651273</v>
      </c>
      <c r="O287" s="64">
        <v>0.04</v>
      </c>
      <c r="P287" s="64">
        <v>0.11</v>
      </c>
      <c r="Q287" s="64">
        <v>0.62</v>
      </c>
      <c r="R287" s="64">
        <v>0.08</v>
      </c>
    </row>
    <row r="288" spans="1:18" x14ac:dyDescent="0.35">
      <c r="A288" s="62" t="s">
        <v>132</v>
      </c>
      <c r="B288" s="62" t="s">
        <v>16</v>
      </c>
      <c r="C288" s="62">
        <v>16</v>
      </c>
      <c r="D288" s="62" t="s">
        <v>8</v>
      </c>
      <c r="E288" s="64">
        <v>52.63</v>
      </c>
      <c r="F288" s="64">
        <v>0.52</v>
      </c>
      <c r="G288" s="64">
        <v>6.91</v>
      </c>
      <c r="H288" s="64" t="s">
        <v>163</v>
      </c>
      <c r="I288" s="64">
        <v>6.46</v>
      </c>
      <c r="J288" s="64">
        <v>13.41</v>
      </c>
      <c r="K288" s="64">
        <v>18.54</v>
      </c>
      <c r="L288" s="64">
        <v>2.4500000000000002</v>
      </c>
      <c r="M288" s="64">
        <v>101.19</v>
      </c>
      <c r="N288" s="64">
        <f t="shared" si="5"/>
        <v>78.724753996288342</v>
      </c>
      <c r="O288" s="64">
        <v>7.0000000000000007E-2</v>
      </c>
      <c r="P288" s="64">
        <v>0.1</v>
      </c>
      <c r="Q288" s="64">
        <v>0.6</v>
      </c>
      <c r="R288" s="64">
        <v>0.09</v>
      </c>
    </row>
    <row r="289" spans="1:18" x14ac:dyDescent="0.35">
      <c r="A289" s="62" t="s">
        <v>132</v>
      </c>
      <c r="B289" s="62" t="s">
        <v>16</v>
      </c>
      <c r="C289" s="62">
        <v>14</v>
      </c>
      <c r="D289" s="62" t="s">
        <v>8</v>
      </c>
      <c r="E289" s="64">
        <v>51.32</v>
      </c>
      <c r="F289" s="64">
        <v>0.54</v>
      </c>
      <c r="G289" s="64">
        <v>6.9</v>
      </c>
      <c r="H289" s="64" t="s">
        <v>163</v>
      </c>
      <c r="I289" s="64">
        <v>6.04</v>
      </c>
      <c r="J289" s="64">
        <v>13.8</v>
      </c>
      <c r="K289" s="64">
        <v>19.440000000000001</v>
      </c>
      <c r="L289" s="64">
        <v>1.68</v>
      </c>
      <c r="M289" s="64">
        <v>100.05</v>
      </c>
      <c r="N289" s="64">
        <f t="shared" si="5"/>
        <v>80.286639254116182</v>
      </c>
      <c r="O289" s="64">
        <v>0.04</v>
      </c>
      <c r="P289" s="64">
        <v>0.08</v>
      </c>
      <c r="Q289" s="64">
        <v>0.63</v>
      </c>
      <c r="R289" s="64">
        <v>0.1</v>
      </c>
    </row>
    <row r="290" spans="1:18" x14ac:dyDescent="0.35">
      <c r="A290" s="62" t="s">
        <v>132</v>
      </c>
      <c r="B290" s="62" t="s">
        <v>16</v>
      </c>
      <c r="C290" s="62">
        <v>22</v>
      </c>
      <c r="D290" s="62" t="s">
        <v>8</v>
      </c>
      <c r="E290" s="64">
        <v>52.01</v>
      </c>
      <c r="F290" s="64">
        <v>0.65</v>
      </c>
      <c r="G290" s="64">
        <v>5.59</v>
      </c>
      <c r="H290" s="64" t="s">
        <v>163</v>
      </c>
      <c r="I290" s="64">
        <v>5.12</v>
      </c>
      <c r="J290" s="64">
        <v>14.82</v>
      </c>
      <c r="K290" s="64">
        <v>19.29</v>
      </c>
      <c r="L290" s="64">
        <v>1.84</v>
      </c>
      <c r="M290" s="64">
        <v>99.43</v>
      </c>
      <c r="N290" s="64">
        <f t="shared" si="5"/>
        <v>83.765263176716502</v>
      </c>
      <c r="O290" s="64">
        <v>0.02</v>
      </c>
      <c r="P290" s="64">
        <v>0.11</v>
      </c>
      <c r="Q290" s="64">
        <v>0.68</v>
      </c>
      <c r="R290" s="64">
        <v>0.05</v>
      </c>
    </row>
    <row r="291" spans="1:18" x14ac:dyDescent="0.35">
      <c r="A291" s="62" t="s">
        <v>132</v>
      </c>
      <c r="B291" s="62" t="s">
        <v>16</v>
      </c>
      <c r="C291" s="62">
        <v>23</v>
      </c>
      <c r="D291" s="62" t="s">
        <v>8</v>
      </c>
      <c r="E291" s="64">
        <v>51.37</v>
      </c>
      <c r="F291" s="64">
        <v>0.47</v>
      </c>
      <c r="G291" s="64">
        <v>5.54</v>
      </c>
      <c r="H291" s="64" t="s">
        <v>163</v>
      </c>
      <c r="I291" s="64">
        <v>5.34</v>
      </c>
      <c r="J291" s="64">
        <v>14.45</v>
      </c>
      <c r="K291" s="64">
        <v>19.600000000000001</v>
      </c>
      <c r="L291" s="64">
        <v>1.8</v>
      </c>
      <c r="M291" s="64">
        <v>98.87</v>
      </c>
      <c r="N291" s="64">
        <f t="shared" si="5"/>
        <v>82.828352287496287</v>
      </c>
      <c r="O291" s="64">
        <v>0.02</v>
      </c>
      <c r="P291" s="64">
        <v>0.11</v>
      </c>
      <c r="Q291" s="64">
        <v>0.69</v>
      </c>
      <c r="R291" s="64">
        <v>0.05</v>
      </c>
    </row>
    <row r="292" spans="1:18" x14ac:dyDescent="0.35">
      <c r="A292" s="62" t="s">
        <v>134</v>
      </c>
      <c r="B292" s="62" t="s">
        <v>16</v>
      </c>
      <c r="C292" s="62">
        <v>33</v>
      </c>
      <c r="D292" s="62" t="s">
        <v>8</v>
      </c>
      <c r="E292" s="64">
        <v>51.957000000000001</v>
      </c>
      <c r="F292" s="64">
        <v>0.49399999999999999</v>
      </c>
      <c r="G292" s="64">
        <v>3.1659999999999999</v>
      </c>
      <c r="H292" s="64" t="s">
        <v>163</v>
      </c>
      <c r="I292" s="64">
        <v>4.9550000000000001</v>
      </c>
      <c r="J292" s="64">
        <v>14.842000000000001</v>
      </c>
      <c r="K292" s="64">
        <v>22.853999999999999</v>
      </c>
      <c r="L292" s="64">
        <v>0.77200000000000002</v>
      </c>
      <c r="M292" s="64">
        <v>99.293999999999997</v>
      </c>
      <c r="N292" s="64">
        <f t="shared" si="5"/>
        <v>84.225537778011045</v>
      </c>
      <c r="O292" s="64">
        <v>0</v>
      </c>
      <c r="P292" s="64">
        <v>0.06</v>
      </c>
      <c r="Q292" s="64">
        <v>0.78</v>
      </c>
      <c r="R292" s="64">
        <v>0.05</v>
      </c>
    </row>
    <row r="293" spans="1:18" x14ac:dyDescent="0.35">
      <c r="A293" s="62" t="s">
        <v>134</v>
      </c>
      <c r="B293" s="62" t="s">
        <v>16</v>
      </c>
      <c r="C293" s="62">
        <v>1</v>
      </c>
      <c r="D293" s="62" t="s">
        <v>8</v>
      </c>
      <c r="E293" s="64">
        <v>50.197000000000003</v>
      </c>
      <c r="F293" s="64">
        <v>0.67200000000000004</v>
      </c>
      <c r="G293" s="64">
        <v>4.8019999999999996</v>
      </c>
      <c r="H293" s="64" t="s">
        <v>163</v>
      </c>
      <c r="I293" s="64">
        <v>5.5140000000000002</v>
      </c>
      <c r="J293" s="64">
        <v>13.708</v>
      </c>
      <c r="K293" s="64">
        <v>23.486000000000001</v>
      </c>
      <c r="L293" s="64">
        <v>0.68</v>
      </c>
      <c r="M293" s="64">
        <v>99.368000000000009</v>
      </c>
      <c r="N293" s="64">
        <f t="shared" si="5"/>
        <v>81.588777378399129</v>
      </c>
      <c r="O293" s="64">
        <v>0</v>
      </c>
      <c r="P293" s="64">
        <v>0.05</v>
      </c>
      <c r="Q293" s="64">
        <v>0.75</v>
      </c>
      <c r="R293" s="64">
        <v>0.03</v>
      </c>
    </row>
    <row r="294" spans="1:18" x14ac:dyDescent="0.35">
      <c r="A294" s="62" t="s">
        <v>135</v>
      </c>
      <c r="B294" s="62" t="s">
        <v>16</v>
      </c>
      <c r="C294" s="62">
        <v>13</v>
      </c>
      <c r="D294" s="62" t="s">
        <v>8</v>
      </c>
      <c r="E294" s="64">
        <v>54.41</v>
      </c>
      <c r="F294" s="64">
        <v>0.53</v>
      </c>
      <c r="G294" s="64">
        <v>7.4</v>
      </c>
      <c r="H294" s="64" t="s">
        <v>163</v>
      </c>
      <c r="I294" s="64">
        <v>5.09</v>
      </c>
      <c r="J294" s="64">
        <v>11.31</v>
      </c>
      <c r="K294" s="64">
        <v>15.93</v>
      </c>
      <c r="L294" s="64">
        <v>4.3899999999999997</v>
      </c>
      <c r="M294" s="64">
        <f>SUM(E294:L294)</f>
        <v>99.059999999999988</v>
      </c>
      <c r="N294" s="64">
        <f t="shared" si="5"/>
        <v>79.842048845448602</v>
      </c>
      <c r="O294" s="64">
        <v>0.23</v>
      </c>
      <c r="P294" s="64">
        <v>0.08</v>
      </c>
      <c r="Q294" s="64">
        <v>0.55000000000000004</v>
      </c>
      <c r="R294" s="64">
        <v>7.0000000000000007E-2</v>
      </c>
    </row>
    <row r="295" spans="1:18" x14ac:dyDescent="0.35">
      <c r="A295" s="62" t="s">
        <v>99</v>
      </c>
      <c r="B295" s="62"/>
      <c r="C295" s="62">
        <v>61</v>
      </c>
      <c r="D295" s="62" t="s">
        <v>8</v>
      </c>
      <c r="E295" s="64">
        <v>51.87</v>
      </c>
      <c r="F295" s="64"/>
      <c r="G295" s="64">
        <v>3.94</v>
      </c>
      <c r="H295" s="64" t="s">
        <v>163</v>
      </c>
      <c r="I295" s="64">
        <v>5.21</v>
      </c>
      <c r="J295" s="64">
        <v>14.44</v>
      </c>
      <c r="K295" s="64">
        <v>20.14</v>
      </c>
      <c r="L295" s="64">
        <v>1.62</v>
      </c>
      <c r="M295" s="64">
        <v>97.22</v>
      </c>
      <c r="N295" s="64">
        <f t="shared" si="5"/>
        <v>83.166368806325593</v>
      </c>
      <c r="O295" s="64">
        <v>0.05</v>
      </c>
      <c r="P295" s="64">
        <v>7.0000000000000007E-2</v>
      </c>
      <c r="Q295" s="64">
        <v>0.73</v>
      </c>
      <c r="R295" s="64">
        <v>0.09</v>
      </c>
    </row>
    <row r="296" spans="1:18" x14ac:dyDescent="0.35">
      <c r="A296" s="62" t="s">
        <v>88</v>
      </c>
      <c r="B296" s="62" t="s">
        <v>16</v>
      </c>
      <c r="C296" s="62">
        <v>17</v>
      </c>
      <c r="D296" s="62" t="s">
        <v>8</v>
      </c>
      <c r="E296" s="64">
        <v>51.73</v>
      </c>
      <c r="F296" s="64"/>
      <c r="G296" s="64">
        <v>2.2400000000000002</v>
      </c>
      <c r="H296" s="64" t="s">
        <v>163</v>
      </c>
      <c r="I296" s="64">
        <v>6.01</v>
      </c>
      <c r="J296" s="64">
        <v>14.65</v>
      </c>
      <c r="K296" s="64">
        <v>20.399999999999999</v>
      </c>
      <c r="L296" s="64">
        <v>1.0900000000000001</v>
      </c>
      <c r="M296" s="64">
        <f t="shared" ref="M296:M304" si="6">SUM(E296:L296)</f>
        <v>96.12</v>
      </c>
      <c r="N296" s="64">
        <f t="shared" si="5"/>
        <v>81.291410545646201</v>
      </c>
      <c r="O296" s="64">
        <v>0.02</v>
      </c>
      <c r="P296" s="64">
        <v>0.06</v>
      </c>
      <c r="Q296" s="64">
        <v>0.75</v>
      </c>
      <c r="R296" s="64">
        <v>0.12</v>
      </c>
    </row>
    <row r="297" spans="1:18" x14ac:dyDescent="0.35">
      <c r="A297" s="62" t="s">
        <v>88</v>
      </c>
      <c r="B297" s="62" t="s">
        <v>16</v>
      </c>
      <c r="C297" s="62">
        <v>21</v>
      </c>
      <c r="D297" s="62" t="s">
        <v>8</v>
      </c>
      <c r="E297" s="64">
        <v>52</v>
      </c>
      <c r="F297" s="64">
        <v>0.26</v>
      </c>
      <c r="G297" s="64">
        <v>2.4700000000000002</v>
      </c>
      <c r="H297" s="64" t="s">
        <v>163</v>
      </c>
      <c r="I297" s="64">
        <v>5.86</v>
      </c>
      <c r="J297" s="64">
        <v>15.02</v>
      </c>
      <c r="K297" s="64">
        <v>20.7</v>
      </c>
      <c r="L297" s="64">
        <v>0.94</v>
      </c>
      <c r="M297" s="64">
        <f t="shared" si="6"/>
        <v>97.25</v>
      </c>
      <c r="N297" s="64">
        <f t="shared" si="5"/>
        <v>82.043170585704829</v>
      </c>
      <c r="O297" s="64">
        <v>0.01</v>
      </c>
      <c r="P297" s="64">
        <v>0.06</v>
      </c>
      <c r="Q297" s="64">
        <v>0.75</v>
      </c>
      <c r="R297" s="64">
        <v>0.11</v>
      </c>
    </row>
    <row r="298" spans="1:18" x14ac:dyDescent="0.35">
      <c r="A298" s="62" t="s">
        <v>88</v>
      </c>
      <c r="B298" s="62" t="s">
        <v>16</v>
      </c>
      <c r="C298" s="62">
        <v>22</v>
      </c>
      <c r="D298" s="62" t="s">
        <v>8</v>
      </c>
      <c r="E298" s="64">
        <v>53.58</v>
      </c>
      <c r="F298" s="64">
        <v>0.39</v>
      </c>
      <c r="G298" s="64">
        <v>4.05</v>
      </c>
      <c r="H298" s="64" t="s">
        <v>163</v>
      </c>
      <c r="I298" s="64">
        <v>5.21</v>
      </c>
      <c r="J298" s="64">
        <v>13.9</v>
      </c>
      <c r="K298" s="64">
        <v>18.2</v>
      </c>
      <c r="L298" s="64">
        <v>2.6</v>
      </c>
      <c r="M298" s="64">
        <f t="shared" si="6"/>
        <v>97.929999999999993</v>
      </c>
      <c r="N298" s="64">
        <f t="shared" si="5"/>
        <v>82.626020735509968</v>
      </c>
      <c r="O298" s="64">
        <v>0.12</v>
      </c>
      <c r="P298" s="64">
        <v>7.0000000000000007E-2</v>
      </c>
      <c r="Q298" s="64">
        <v>0.68</v>
      </c>
      <c r="R298" s="64">
        <v>0.08</v>
      </c>
    </row>
    <row r="299" spans="1:18" x14ac:dyDescent="0.35">
      <c r="A299" s="62" t="s">
        <v>88</v>
      </c>
      <c r="B299" s="62" t="s">
        <v>16</v>
      </c>
      <c r="C299" s="62">
        <v>25</v>
      </c>
      <c r="D299" s="62" t="s">
        <v>8</v>
      </c>
      <c r="E299" s="64">
        <v>54.11</v>
      </c>
      <c r="F299" s="64">
        <v>0.49</v>
      </c>
      <c r="G299" s="64">
        <v>4.4000000000000004</v>
      </c>
      <c r="H299" s="64" t="s">
        <v>163</v>
      </c>
      <c r="I299" s="64">
        <v>5.49</v>
      </c>
      <c r="J299" s="64">
        <v>14.28</v>
      </c>
      <c r="K299" s="64">
        <v>18.39</v>
      </c>
      <c r="L299" s="64">
        <v>2.35</v>
      </c>
      <c r="M299" s="64">
        <f t="shared" si="6"/>
        <v>99.509999999999991</v>
      </c>
      <c r="N299" s="64">
        <f t="shared" si="5"/>
        <v>82.25869740786419</v>
      </c>
      <c r="O299" s="64">
        <v>0.11</v>
      </c>
      <c r="P299" s="64">
        <v>0.06</v>
      </c>
      <c r="Q299" s="64">
        <v>0.66</v>
      </c>
      <c r="R299" s="64">
        <v>0.1</v>
      </c>
    </row>
    <row r="300" spans="1:18" x14ac:dyDescent="0.35">
      <c r="A300" s="62" t="s">
        <v>88</v>
      </c>
      <c r="B300" s="62" t="s">
        <v>16</v>
      </c>
      <c r="C300" s="62">
        <v>26</v>
      </c>
      <c r="D300" s="62" t="s">
        <v>8</v>
      </c>
      <c r="E300" s="64">
        <v>49.7</v>
      </c>
      <c r="F300" s="64">
        <v>0.51</v>
      </c>
      <c r="G300" s="64">
        <v>5.49</v>
      </c>
      <c r="H300" s="64" t="s">
        <v>163</v>
      </c>
      <c r="I300" s="64">
        <v>6.97</v>
      </c>
      <c r="J300" s="64">
        <v>13.2</v>
      </c>
      <c r="K300" s="64">
        <v>20.7</v>
      </c>
      <c r="L300" s="64">
        <v>1.06</v>
      </c>
      <c r="M300" s="64">
        <f t="shared" si="6"/>
        <v>97.63000000000001</v>
      </c>
      <c r="N300" s="64">
        <f t="shared" si="5"/>
        <v>77.14723513595348</v>
      </c>
      <c r="O300" s="64">
        <v>0</v>
      </c>
      <c r="P300" s="64">
        <v>0.08</v>
      </c>
      <c r="Q300" s="64">
        <v>0.65</v>
      </c>
      <c r="R300" s="64">
        <v>0.1</v>
      </c>
    </row>
    <row r="301" spans="1:18" x14ac:dyDescent="0.35">
      <c r="A301" s="62" t="s">
        <v>88</v>
      </c>
      <c r="B301" s="62" t="s">
        <v>16</v>
      </c>
      <c r="C301" s="62">
        <v>30</v>
      </c>
      <c r="D301" s="62" t="s">
        <v>8</v>
      </c>
      <c r="E301" s="64">
        <v>52.49</v>
      </c>
      <c r="F301" s="64">
        <v>0.42</v>
      </c>
      <c r="G301" s="64">
        <v>3.57</v>
      </c>
      <c r="H301" s="64" t="s">
        <v>163</v>
      </c>
      <c r="I301" s="64">
        <v>5.63</v>
      </c>
      <c r="J301" s="64">
        <v>13.67</v>
      </c>
      <c r="K301" s="64">
        <v>19.61</v>
      </c>
      <c r="L301" s="64">
        <v>1.93</v>
      </c>
      <c r="M301" s="64">
        <f t="shared" si="6"/>
        <v>97.320000000000007</v>
      </c>
      <c r="N301" s="64">
        <f t="shared" si="5"/>
        <v>81.231699163770344</v>
      </c>
      <c r="O301" s="64">
        <v>0.08</v>
      </c>
      <c r="P301" s="64">
        <v>0.06</v>
      </c>
      <c r="Q301" s="64">
        <v>0.69</v>
      </c>
      <c r="R301" s="64">
        <v>0.11</v>
      </c>
    </row>
    <row r="302" spans="1:18" x14ac:dyDescent="0.35">
      <c r="A302" s="62" t="s">
        <v>88</v>
      </c>
      <c r="B302" s="62" t="s">
        <v>16</v>
      </c>
      <c r="C302" s="62">
        <v>31</v>
      </c>
      <c r="D302" s="62" t="s">
        <v>8</v>
      </c>
      <c r="E302" s="64">
        <v>52.45</v>
      </c>
      <c r="F302" s="64">
        <v>0.35</v>
      </c>
      <c r="G302" s="64">
        <v>3.12</v>
      </c>
      <c r="H302" s="64" t="s">
        <v>163</v>
      </c>
      <c r="I302" s="64">
        <v>5.74</v>
      </c>
      <c r="J302" s="64">
        <v>14.32</v>
      </c>
      <c r="K302" s="64">
        <v>20.12</v>
      </c>
      <c r="L302" s="64">
        <v>1.45</v>
      </c>
      <c r="M302" s="64">
        <f t="shared" si="6"/>
        <v>97.550000000000011</v>
      </c>
      <c r="N302" s="64">
        <f t="shared" si="5"/>
        <v>81.641424276578462</v>
      </c>
      <c r="O302" s="64">
        <v>0.05</v>
      </c>
      <c r="P302" s="64">
        <v>0.05</v>
      </c>
      <c r="Q302" s="64">
        <v>0.72</v>
      </c>
      <c r="R302" s="64">
        <v>0.12</v>
      </c>
    </row>
    <row r="303" spans="1:18" x14ac:dyDescent="0.35">
      <c r="A303" s="62" t="s">
        <v>88</v>
      </c>
      <c r="B303" s="62" t="s">
        <v>16</v>
      </c>
      <c r="C303" s="62">
        <v>34</v>
      </c>
      <c r="D303" s="62" t="s">
        <v>8</v>
      </c>
      <c r="E303" s="64">
        <v>52.29</v>
      </c>
      <c r="F303" s="64">
        <v>0.44</v>
      </c>
      <c r="G303" s="64">
        <v>3.64</v>
      </c>
      <c r="H303" s="64" t="s">
        <v>163</v>
      </c>
      <c r="I303" s="64">
        <v>5.6</v>
      </c>
      <c r="J303" s="64">
        <v>13.48</v>
      </c>
      <c r="K303" s="64">
        <v>19.04</v>
      </c>
      <c r="L303" s="64">
        <v>2.14</v>
      </c>
      <c r="M303" s="64">
        <f t="shared" si="6"/>
        <v>96.63000000000001</v>
      </c>
      <c r="N303" s="64">
        <f t="shared" si="5"/>
        <v>81.099409775089853</v>
      </c>
      <c r="O303" s="64">
        <v>0.08</v>
      </c>
      <c r="P303" s="64">
        <v>0.08</v>
      </c>
      <c r="Q303" s="64">
        <v>0.68</v>
      </c>
      <c r="R303" s="64">
        <v>0.1</v>
      </c>
    </row>
    <row r="304" spans="1:18" x14ac:dyDescent="0.35">
      <c r="A304" s="62" t="s">
        <v>88</v>
      </c>
      <c r="B304" s="62" t="s">
        <v>16</v>
      </c>
      <c r="C304" s="62">
        <v>35</v>
      </c>
      <c r="D304" s="62" t="s">
        <v>8</v>
      </c>
      <c r="E304" s="64">
        <v>53.26</v>
      </c>
      <c r="F304" s="64">
        <v>0.52</v>
      </c>
      <c r="G304" s="64">
        <v>4.83</v>
      </c>
      <c r="H304" s="64" t="s">
        <v>163</v>
      </c>
      <c r="I304" s="64">
        <v>5.71</v>
      </c>
      <c r="J304" s="64">
        <v>13.22</v>
      </c>
      <c r="K304" s="64">
        <v>17.84</v>
      </c>
      <c r="L304" s="64">
        <v>2.81</v>
      </c>
      <c r="M304" s="64">
        <f t="shared" si="6"/>
        <v>98.19</v>
      </c>
      <c r="N304" s="64">
        <f t="shared" si="5"/>
        <v>80.495464861136654</v>
      </c>
      <c r="O304" s="64">
        <v>0.13</v>
      </c>
      <c r="P304" s="64">
        <v>7.0000000000000007E-2</v>
      </c>
      <c r="Q304" s="64">
        <v>0.63</v>
      </c>
      <c r="R304" s="64">
        <v>0.1</v>
      </c>
    </row>
    <row r="305" spans="1:18" x14ac:dyDescent="0.35">
      <c r="A305" s="62" t="s">
        <v>99</v>
      </c>
      <c r="B305" s="62" t="s">
        <v>16</v>
      </c>
      <c r="C305" s="62">
        <v>15</v>
      </c>
      <c r="D305" s="62" t="s">
        <v>8</v>
      </c>
      <c r="E305" s="64">
        <v>52.15</v>
      </c>
      <c r="F305" s="64"/>
      <c r="G305" s="64">
        <v>2.41</v>
      </c>
      <c r="H305" s="64" t="s">
        <v>163</v>
      </c>
      <c r="I305" s="64">
        <v>6.07</v>
      </c>
      <c r="J305" s="64">
        <v>14.6</v>
      </c>
      <c r="K305" s="64">
        <v>20.84</v>
      </c>
      <c r="L305" s="64">
        <v>1.1200000000000001</v>
      </c>
      <c r="M305" s="64">
        <v>97.18</v>
      </c>
      <c r="N305" s="64">
        <f t="shared" si="5"/>
        <v>81.087487875895476</v>
      </c>
      <c r="O305" s="64">
        <v>0.03</v>
      </c>
      <c r="P305" s="64">
        <v>0.05</v>
      </c>
      <c r="Q305" s="64">
        <v>0.75</v>
      </c>
      <c r="R305" s="64">
        <v>0.13</v>
      </c>
    </row>
    <row r="306" spans="1:18" x14ac:dyDescent="0.35">
      <c r="A306" s="62" t="s">
        <v>99</v>
      </c>
      <c r="B306" s="62" t="s">
        <v>16</v>
      </c>
      <c r="C306" s="62">
        <v>16</v>
      </c>
      <c r="D306" s="62" t="s">
        <v>8</v>
      </c>
      <c r="E306" s="64">
        <v>52.7</v>
      </c>
      <c r="F306" s="64">
        <v>0.45</v>
      </c>
      <c r="G306" s="64">
        <v>2.77</v>
      </c>
      <c r="H306" s="64" t="s">
        <v>163</v>
      </c>
      <c r="I306" s="64">
        <v>5.93</v>
      </c>
      <c r="J306" s="64">
        <v>14.44</v>
      </c>
      <c r="K306" s="64">
        <v>21.33</v>
      </c>
      <c r="L306" s="64">
        <v>1.37</v>
      </c>
      <c r="M306" s="64">
        <v>98.99</v>
      </c>
      <c r="N306" s="64">
        <f t="shared" si="5"/>
        <v>81.275624095457601</v>
      </c>
      <c r="O306" s="64">
        <v>0</v>
      </c>
      <c r="P306" s="64">
        <v>0.1</v>
      </c>
      <c r="Q306" s="64">
        <v>0.73</v>
      </c>
      <c r="R306" s="64">
        <v>0.08</v>
      </c>
    </row>
    <row r="307" spans="1:18" x14ac:dyDescent="0.35">
      <c r="A307" s="62" t="s">
        <v>99</v>
      </c>
      <c r="B307" s="62" t="s">
        <v>16</v>
      </c>
      <c r="C307" s="62">
        <v>17</v>
      </c>
      <c r="D307" s="62" t="s">
        <v>8</v>
      </c>
      <c r="E307" s="64">
        <v>52.49</v>
      </c>
      <c r="F307" s="64">
        <v>0.53</v>
      </c>
      <c r="G307" s="64">
        <v>2.4300000000000002</v>
      </c>
      <c r="H307" s="64" t="s">
        <v>163</v>
      </c>
      <c r="I307" s="64">
        <v>6.12</v>
      </c>
      <c r="J307" s="64">
        <v>14.67</v>
      </c>
      <c r="K307" s="64">
        <v>21.45</v>
      </c>
      <c r="L307" s="64">
        <v>1.03</v>
      </c>
      <c r="M307" s="64">
        <v>98.72</v>
      </c>
      <c r="N307" s="64">
        <f t="shared" si="5"/>
        <v>81.034977498690026</v>
      </c>
      <c r="O307" s="64">
        <v>0</v>
      </c>
      <c r="P307" s="64">
        <v>7.0000000000000007E-2</v>
      </c>
      <c r="Q307" s="64">
        <v>0.73</v>
      </c>
      <c r="R307" s="64">
        <v>0.11</v>
      </c>
    </row>
    <row r="308" spans="1:18" x14ac:dyDescent="0.35">
      <c r="A308" s="62" t="s">
        <v>99</v>
      </c>
      <c r="B308" s="62" t="s">
        <v>16</v>
      </c>
      <c r="C308" s="62">
        <v>18</v>
      </c>
      <c r="D308" s="62" t="s">
        <v>8</v>
      </c>
      <c r="E308" s="64">
        <v>51.78</v>
      </c>
      <c r="F308" s="64">
        <v>0.44</v>
      </c>
      <c r="G308" s="64">
        <v>3.28</v>
      </c>
      <c r="H308" s="64" t="s">
        <v>163</v>
      </c>
      <c r="I308" s="64">
        <v>6.1</v>
      </c>
      <c r="J308" s="64">
        <v>14.06</v>
      </c>
      <c r="K308" s="64">
        <v>20.55</v>
      </c>
      <c r="L308" s="64">
        <v>1.62</v>
      </c>
      <c r="M308" s="64">
        <v>97.82</v>
      </c>
      <c r="N308" s="64">
        <f t="shared" si="5"/>
        <v>80.42524101387427</v>
      </c>
      <c r="O308" s="64">
        <v>0</v>
      </c>
      <c r="P308" s="64">
        <v>0.12</v>
      </c>
      <c r="Q308" s="64">
        <v>0.72</v>
      </c>
      <c r="R308" s="64">
        <v>7.0000000000000007E-2</v>
      </c>
    </row>
    <row r="309" spans="1:18" x14ac:dyDescent="0.35">
      <c r="A309" s="62" t="s">
        <v>99</v>
      </c>
      <c r="B309" s="62" t="s">
        <v>16</v>
      </c>
      <c r="C309" s="62">
        <v>19</v>
      </c>
      <c r="D309" s="62" t="s">
        <v>8</v>
      </c>
      <c r="E309" s="64">
        <v>52.49</v>
      </c>
      <c r="F309" s="64">
        <v>0.32</v>
      </c>
      <c r="G309" s="64">
        <v>2.29</v>
      </c>
      <c r="H309" s="64" t="s">
        <v>163</v>
      </c>
      <c r="I309" s="64">
        <v>5.48</v>
      </c>
      <c r="J309" s="64">
        <v>14.56</v>
      </c>
      <c r="K309" s="64">
        <v>21.83</v>
      </c>
      <c r="L309" s="64">
        <v>1.27</v>
      </c>
      <c r="M309" s="64">
        <v>98.23</v>
      </c>
      <c r="N309" s="64">
        <f t="shared" si="5"/>
        <v>82.566565930387199</v>
      </c>
      <c r="O309" s="64">
        <v>0</v>
      </c>
      <c r="P309" s="64">
        <v>0.09</v>
      </c>
      <c r="Q309" s="64">
        <v>0.77</v>
      </c>
      <c r="R309" s="64">
        <v>0.08</v>
      </c>
    </row>
    <row r="310" spans="1:18" x14ac:dyDescent="0.35">
      <c r="A310" s="62" t="s">
        <v>99</v>
      </c>
      <c r="B310" s="62" t="s">
        <v>16</v>
      </c>
      <c r="C310" s="62">
        <v>22</v>
      </c>
      <c r="D310" s="62" t="s">
        <v>8</v>
      </c>
      <c r="E310" s="64">
        <v>52.86</v>
      </c>
      <c r="F310" s="64">
        <v>0.33</v>
      </c>
      <c r="G310" s="64">
        <v>2.66</v>
      </c>
      <c r="H310" s="64" t="s">
        <v>163</v>
      </c>
      <c r="I310" s="64">
        <v>5.97</v>
      </c>
      <c r="J310" s="64">
        <v>14.88</v>
      </c>
      <c r="K310" s="64">
        <v>21.8</v>
      </c>
      <c r="L310" s="64">
        <v>1.22</v>
      </c>
      <c r="M310" s="64">
        <v>99.72</v>
      </c>
      <c r="N310" s="64">
        <f t="shared" si="5"/>
        <v>81.627528398664467</v>
      </c>
      <c r="O310" s="64">
        <v>0</v>
      </c>
      <c r="P310" s="64">
        <v>0.09</v>
      </c>
      <c r="Q310" s="64">
        <v>0.75</v>
      </c>
      <c r="R310" s="64">
        <v>0.06</v>
      </c>
    </row>
    <row r="311" spans="1:18" x14ac:dyDescent="0.35">
      <c r="A311" s="62" t="s">
        <v>99</v>
      </c>
      <c r="B311" s="62" t="s">
        <v>16</v>
      </c>
      <c r="C311" s="62">
        <v>23</v>
      </c>
      <c r="D311" s="62" t="s">
        <v>8</v>
      </c>
      <c r="E311" s="64">
        <v>53.32</v>
      </c>
      <c r="F311" s="64">
        <v>0.42</v>
      </c>
      <c r="G311" s="64">
        <v>2.78</v>
      </c>
      <c r="H311" s="64" t="s">
        <v>163</v>
      </c>
      <c r="I311" s="64">
        <v>5.86</v>
      </c>
      <c r="J311" s="64">
        <v>14.72</v>
      </c>
      <c r="K311" s="64">
        <v>21.57</v>
      </c>
      <c r="L311" s="64">
        <v>1.47</v>
      </c>
      <c r="M311" s="64">
        <v>100.15</v>
      </c>
      <c r="N311" s="64">
        <f t="shared" si="5"/>
        <v>81.74401366132517</v>
      </c>
      <c r="O311" s="64">
        <v>0</v>
      </c>
      <c r="P311" s="64">
        <v>0.1</v>
      </c>
      <c r="Q311" s="64">
        <v>0.74</v>
      </c>
      <c r="R311" s="64">
        <v>0.08</v>
      </c>
    </row>
    <row r="312" spans="1:18" x14ac:dyDescent="0.35">
      <c r="A312" s="62" t="s">
        <v>99</v>
      </c>
      <c r="B312" s="62" t="s">
        <v>16</v>
      </c>
      <c r="C312" s="62">
        <v>24</v>
      </c>
      <c r="D312" s="62" t="s">
        <v>8</v>
      </c>
      <c r="E312" s="64">
        <v>52.47</v>
      </c>
      <c r="F312" s="64">
        <v>0.48</v>
      </c>
      <c r="G312" s="64">
        <v>3.05</v>
      </c>
      <c r="H312" s="64" t="s">
        <v>163</v>
      </c>
      <c r="I312" s="64">
        <v>6.11</v>
      </c>
      <c r="J312" s="64">
        <v>14.34</v>
      </c>
      <c r="K312" s="64">
        <v>21.19</v>
      </c>
      <c r="L312" s="64">
        <v>1.48</v>
      </c>
      <c r="M312" s="64">
        <v>99.12</v>
      </c>
      <c r="N312" s="64">
        <f t="shared" si="5"/>
        <v>80.708325203736592</v>
      </c>
      <c r="O312" s="64">
        <v>0</v>
      </c>
      <c r="P312" s="64">
        <v>0.11</v>
      </c>
      <c r="Q312" s="64">
        <v>0.73</v>
      </c>
      <c r="R312" s="64">
        <v>7.0000000000000007E-2</v>
      </c>
    </row>
    <row r="313" spans="1:18" x14ac:dyDescent="0.35">
      <c r="A313" s="62" t="s">
        <v>99</v>
      </c>
      <c r="B313" s="62" t="s">
        <v>16</v>
      </c>
      <c r="C313" s="62">
        <v>30</v>
      </c>
      <c r="D313" s="62" t="s">
        <v>8</v>
      </c>
      <c r="E313" s="64">
        <v>53.31</v>
      </c>
      <c r="F313" s="64">
        <v>0.38</v>
      </c>
      <c r="G313" s="64">
        <v>3.57</v>
      </c>
      <c r="H313" s="64" t="s">
        <v>163</v>
      </c>
      <c r="I313" s="64">
        <v>4.76</v>
      </c>
      <c r="J313" s="64">
        <v>16.16</v>
      </c>
      <c r="K313" s="64">
        <v>18.88</v>
      </c>
      <c r="L313" s="64">
        <v>1.75</v>
      </c>
      <c r="M313" s="64">
        <v>98.81</v>
      </c>
      <c r="N313" s="64">
        <f t="shared" si="5"/>
        <v>85.818951603875718</v>
      </c>
      <c r="O313" s="64">
        <v>0.03</v>
      </c>
      <c r="P313" s="64">
        <v>0.09</v>
      </c>
      <c r="Q313" s="64">
        <v>0.75</v>
      </c>
      <c r="R313" s="64">
        <v>0.05</v>
      </c>
    </row>
    <row r="314" spans="1:18" x14ac:dyDescent="0.35">
      <c r="A314" s="62" t="s">
        <v>99</v>
      </c>
      <c r="B314" s="62" t="s">
        <v>16</v>
      </c>
      <c r="C314" s="62">
        <v>31</v>
      </c>
      <c r="D314" s="62" t="s">
        <v>8</v>
      </c>
      <c r="E314" s="64">
        <v>49.6</v>
      </c>
      <c r="F314" s="64" t="s">
        <v>163</v>
      </c>
      <c r="G314" s="64">
        <v>5.55</v>
      </c>
      <c r="H314" s="64" t="s">
        <v>163</v>
      </c>
      <c r="I314" s="64">
        <v>6.7</v>
      </c>
      <c r="J314" s="64">
        <v>13.78</v>
      </c>
      <c r="K314" s="64">
        <v>21.35</v>
      </c>
      <c r="L314" s="64">
        <v>0.86</v>
      </c>
      <c r="M314" s="64">
        <v>97.84</v>
      </c>
      <c r="N314" s="64">
        <f t="shared" si="5"/>
        <v>78.569236014617104</v>
      </c>
      <c r="O314" s="64">
        <v>0</v>
      </c>
      <c r="P314" s="64">
        <v>0.06</v>
      </c>
      <c r="Q314" s="64">
        <v>0.68</v>
      </c>
      <c r="R314" s="64">
        <v>0.12</v>
      </c>
    </row>
    <row r="315" spans="1:18" x14ac:dyDescent="0.35">
      <c r="A315" s="62" t="s">
        <v>99</v>
      </c>
      <c r="B315" s="62" t="s">
        <v>16</v>
      </c>
      <c r="C315" s="62">
        <v>56</v>
      </c>
      <c r="D315" s="62" t="s">
        <v>8</v>
      </c>
      <c r="E315" s="64">
        <v>50.83</v>
      </c>
      <c r="F315" s="64" t="s">
        <v>163</v>
      </c>
      <c r="G315" s="64">
        <v>2.63</v>
      </c>
      <c r="H315" s="64" t="s">
        <v>163</v>
      </c>
      <c r="I315" s="64">
        <v>5.81</v>
      </c>
      <c r="J315" s="64">
        <v>13.94</v>
      </c>
      <c r="K315" s="64">
        <v>20.48</v>
      </c>
      <c r="L315" s="64">
        <v>1.41</v>
      </c>
      <c r="M315" s="64">
        <v>95.09</v>
      </c>
      <c r="N315" s="64">
        <f t="shared" si="5"/>
        <v>81.049409333083531</v>
      </c>
      <c r="O315" s="64">
        <v>0.02</v>
      </c>
      <c r="P315" s="64">
        <v>0.08</v>
      </c>
      <c r="Q315" s="64">
        <v>0.74</v>
      </c>
      <c r="R315" s="64">
        <v>0.11</v>
      </c>
    </row>
    <row r="316" spans="1:18" x14ac:dyDescent="0.35">
      <c r="A316" s="62" t="s">
        <v>99</v>
      </c>
      <c r="B316" s="62" t="s">
        <v>16</v>
      </c>
      <c r="C316" s="62">
        <v>57</v>
      </c>
      <c r="D316" s="62" t="s">
        <v>8</v>
      </c>
      <c r="E316" s="64">
        <v>47.64</v>
      </c>
      <c r="F316" s="64" t="s">
        <v>163</v>
      </c>
      <c r="G316" s="64">
        <v>1.77</v>
      </c>
      <c r="H316" s="64" t="s">
        <v>163</v>
      </c>
      <c r="I316" s="64">
        <v>4.04</v>
      </c>
      <c r="J316" s="64">
        <v>19.55</v>
      </c>
      <c r="K316" s="64">
        <v>14.8</v>
      </c>
      <c r="L316" s="64">
        <v>0.91</v>
      </c>
      <c r="M316" s="64">
        <v>88.71</v>
      </c>
      <c r="N316" s="64">
        <f t="shared" si="5"/>
        <v>89.611391870247786</v>
      </c>
      <c r="O316" s="64">
        <v>0</v>
      </c>
      <c r="P316" s="64">
        <v>7.0000000000000007E-2</v>
      </c>
      <c r="Q316" s="64">
        <v>0.88</v>
      </c>
      <c r="R316" s="64">
        <v>-0.01</v>
      </c>
    </row>
    <row r="317" spans="1:18" x14ac:dyDescent="0.35">
      <c r="A317" s="62" t="s">
        <v>99</v>
      </c>
      <c r="B317" s="62" t="s">
        <v>16</v>
      </c>
      <c r="C317" s="62">
        <v>71</v>
      </c>
      <c r="D317" s="62" t="s">
        <v>8</v>
      </c>
      <c r="E317" s="64">
        <v>45.7</v>
      </c>
      <c r="F317" s="64">
        <v>0.74</v>
      </c>
      <c r="G317" s="64">
        <v>9.75</v>
      </c>
      <c r="H317" s="64" t="s">
        <v>163</v>
      </c>
      <c r="I317" s="64">
        <v>8.75</v>
      </c>
      <c r="J317" s="64">
        <v>12.11</v>
      </c>
      <c r="K317" s="64">
        <v>20.83</v>
      </c>
      <c r="L317" s="64">
        <v>0.54</v>
      </c>
      <c r="M317" s="64">
        <v>98.42</v>
      </c>
      <c r="N317" s="64">
        <f t="shared" si="5"/>
        <v>71.15696938258526</v>
      </c>
      <c r="O317" s="64">
        <v>0</v>
      </c>
      <c r="P317" s="64">
        <v>0.04</v>
      </c>
      <c r="Q317" s="64">
        <v>0.54</v>
      </c>
      <c r="R317" s="64">
        <v>0.08</v>
      </c>
    </row>
    <row r="318" spans="1:18" x14ac:dyDescent="0.35">
      <c r="A318" s="62" t="s">
        <v>99</v>
      </c>
      <c r="B318" s="62" t="s">
        <v>16</v>
      </c>
      <c r="C318" s="62">
        <v>20</v>
      </c>
      <c r="D318" s="62" t="s">
        <v>8</v>
      </c>
      <c r="E318" s="64">
        <v>48.26</v>
      </c>
      <c r="F318" s="64">
        <v>0.74</v>
      </c>
      <c r="G318" s="64">
        <v>6.24</v>
      </c>
      <c r="H318" s="64" t="s">
        <v>163</v>
      </c>
      <c r="I318" s="64">
        <v>6.55</v>
      </c>
      <c r="J318" s="64">
        <v>13.34</v>
      </c>
      <c r="K318" s="64">
        <v>21.96</v>
      </c>
      <c r="L318" s="64">
        <v>0.75</v>
      </c>
      <c r="M318" s="64">
        <v>97.85</v>
      </c>
      <c r="N318" s="64">
        <f t="shared" si="5"/>
        <v>78.403613639077307</v>
      </c>
      <c r="O318" s="64">
        <v>0</v>
      </c>
      <c r="P318" s="64">
        <v>0.05</v>
      </c>
      <c r="Q318" s="64">
        <v>0.67</v>
      </c>
      <c r="R318" s="64">
        <v>0.06</v>
      </c>
    </row>
    <row r="319" spans="1:18" x14ac:dyDescent="0.35">
      <c r="A319" s="62" t="s">
        <v>99</v>
      </c>
      <c r="B319" s="62" t="s">
        <v>16</v>
      </c>
      <c r="C319" s="62">
        <v>10</v>
      </c>
      <c r="D319" s="62" t="s">
        <v>8</v>
      </c>
      <c r="E319" s="64">
        <v>53.356000000000002</v>
      </c>
      <c r="F319" s="64">
        <v>0.496</v>
      </c>
      <c r="G319" s="64">
        <v>3.7210000000000001</v>
      </c>
      <c r="H319" s="64" t="s">
        <v>163</v>
      </c>
      <c r="I319" s="64">
        <v>5.5940000000000003</v>
      </c>
      <c r="J319" s="64">
        <v>13.327</v>
      </c>
      <c r="K319" s="64">
        <v>21.811</v>
      </c>
      <c r="L319" s="64">
        <v>2.0979999999999999</v>
      </c>
      <c r="M319" s="64">
        <v>100.556</v>
      </c>
      <c r="N319" s="64">
        <f t="shared" si="5"/>
        <v>80.94035855242565</v>
      </c>
      <c r="O319" s="64">
        <v>0.02</v>
      </c>
      <c r="P319" s="64">
        <v>0.13</v>
      </c>
      <c r="Q319" s="64">
        <v>0.72</v>
      </c>
      <c r="R319" s="64">
        <v>0.04</v>
      </c>
    </row>
    <row r="320" spans="1:18" x14ac:dyDescent="0.35">
      <c r="A320" s="62" t="s">
        <v>67</v>
      </c>
      <c r="B320" s="62" t="s">
        <v>16</v>
      </c>
      <c r="C320" s="62">
        <v>53</v>
      </c>
      <c r="D320" s="62" t="s">
        <v>33</v>
      </c>
      <c r="E320" s="64">
        <v>54.258000000000003</v>
      </c>
      <c r="F320" s="64">
        <v>0.23200000000000001</v>
      </c>
      <c r="G320" s="64">
        <v>2.56</v>
      </c>
      <c r="H320" s="64" t="s">
        <v>163</v>
      </c>
      <c r="I320" s="64">
        <v>5.8940000000000001</v>
      </c>
      <c r="J320" s="64">
        <v>14.362</v>
      </c>
      <c r="K320" s="64">
        <v>21.96</v>
      </c>
      <c r="L320" s="64">
        <v>1.36</v>
      </c>
      <c r="M320" s="64">
        <v>100.736</v>
      </c>
      <c r="N320" s="64">
        <f t="shared" si="5"/>
        <v>81.285864270613956</v>
      </c>
      <c r="O320" s="64">
        <v>0.05</v>
      </c>
      <c r="P320" s="64">
        <v>0.05</v>
      </c>
      <c r="Q320" s="64">
        <v>0.73</v>
      </c>
      <c r="R320" s="64">
        <v>0.13</v>
      </c>
    </row>
    <row r="321" spans="1:18" x14ac:dyDescent="0.35">
      <c r="A321" s="62" t="s">
        <v>99</v>
      </c>
      <c r="B321" s="62" t="s">
        <v>16</v>
      </c>
      <c r="C321" s="62">
        <v>101</v>
      </c>
      <c r="D321" s="62" t="s">
        <v>11</v>
      </c>
      <c r="E321" s="64">
        <v>50.8</v>
      </c>
      <c r="F321" s="64">
        <v>1.0900000000000001</v>
      </c>
      <c r="G321" s="64">
        <v>4.8899999999999997</v>
      </c>
      <c r="H321" s="64">
        <v>0.95</v>
      </c>
      <c r="I321" s="64">
        <v>5.19</v>
      </c>
      <c r="J321" s="64">
        <v>14.76</v>
      </c>
      <c r="K321" s="64">
        <v>20.91</v>
      </c>
      <c r="L321" s="64">
        <v>1.22</v>
      </c>
      <c r="M321" s="64">
        <v>99.8</v>
      </c>
      <c r="N321" s="64">
        <f t="shared" si="5"/>
        <v>83.523998734785778</v>
      </c>
      <c r="O321" s="64">
        <v>0</v>
      </c>
      <c r="P321" s="64">
        <v>0.06</v>
      </c>
      <c r="Q321" s="64">
        <v>0.7</v>
      </c>
      <c r="R321" s="64">
        <v>0.01</v>
      </c>
    </row>
    <row r="322" spans="1:18" x14ac:dyDescent="0.35">
      <c r="A322" s="62" t="s">
        <v>99</v>
      </c>
      <c r="B322" s="62" t="s">
        <v>16</v>
      </c>
      <c r="C322" s="62">
        <v>6</v>
      </c>
      <c r="D322" s="62" t="s">
        <v>11</v>
      </c>
      <c r="E322" s="64">
        <v>51.303370786516851</v>
      </c>
      <c r="F322" s="64">
        <v>1.1573033707865168</v>
      </c>
      <c r="G322" s="64">
        <v>4.4719101123595504</v>
      </c>
      <c r="H322" s="64">
        <v>0.9662921348314607</v>
      </c>
      <c r="I322" s="64">
        <v>5.5955056179775289</v>
      </c>
      <c r="J322" s="64">
        <v>15.707865168539326</v>
      </c>
      <c r="K322" s="64">
        <v>19.606741573033709</v>
      </c>
      <c r="L322" s="64">
        <v>1.202247191011236</v>
      </c>
      <c r="M322" s="64">
        <v>100.01123595505616</v>
      </c>
      <c r="N322" s="64">
        <f t="shared" si="5"/>
        <v>83.344468669032906</v>
      </c>
      <c r="O322" s="64">
        <v>0</v>
      </c>
      <c r="P322" s="64">
        <v>0.05</v>
      </c>
      <c r="Q322" s="64">
        <v>0.69</v>
      </c>
      <c r="R322" s="64">
        <v>0.03</v>
      </c>
    </row>
    <row r="323" spans="1:18" x14ac:dyDescent="0.35">
      <c r="A323" s="62" t="s">
        <v>99</v>
      </c>
      <c r="B323" s="62" t="s">
        <v>16</v>
      </c>
      <c r="C323" s="62">
        <v>8</v>
      </c>
      <c r="D323" s="62" t="s">
        <v>11</v>
      </c>
      <c r="E323" s="64">
        <v>51.864255414154947</v>
      </c>
      <c r="F323" s="64">
        <v>0.9600357222594329</v>
      </c>
      <c r="G323" s="64">
        <v>4.4541192230408573</v>
      </c>
      <c r="H323" s="64">
        <v>0.80375083724045548</v>
      </c>
      <c r="I323" s="64">
        <v>5.2913596784996653</v>
      </c>
      <c r="J323" s="64">
        <v>15.885242241571779</v>
      </c>
      <c r="K323" s="64">
        <v>19.401652154498773</v>
      </c>
      <c r="L323" s="64">
        <v>1.3284215226613083</v>
      </c>
      <c r="M323" s="64">
        <v>99.98883679392722</v>
      </c>
      <c r="N323" s="64">
        <f t="shared" si="5"/>
        <v>84.255427709334768</v>
      </c>
      <c r="O323" s="64">
        <v>0</v>
      </c>
      <c r="P323" s="64">
        <v>7.0000000000000007E-2</v>
      </c>
      <c r="Q323" s="64">
        <v>0.7</v>
      </c>
      <c r="R323" s="64">
        <v>0.04</v>
      </c>
    </row>
    <row r="324" spans="1:18" x14ac:dyDescent="0.35">
      <c r="A324" s="62" t="s">
        <v>99</v>
      </c>
      <c r="B324" s="62" t="s">
        <v>16</v>
      </c>
      <c r="C324" s="62">
        <v>13</v>
      </c>
      <c r="D324" s="62" t="s">
        <v>11</v>
      </c>
      <c r="E324" s="64">
        <v>53.235628031788629</v>
      </c>
      <c r="F324" s="64">
        <v>0.44380224997419754</v>
      </c>
      <c r="G324" s="64">
        <v>2.7969862730931982</v>
      </c>
      <c r="H324" s="64">
        <v>0.14449375580555271</v>
      </c>
      <c r="I324" s="64">
        <v>5.2327381566725153</v>
      </c>
      <c r="J324" s="64">
        <v>16.978016307152441</v>
      </c>
      <c r="K324" s="64">
        <v>19.847249458148415</v>
      </c>
      <c r="L324" s="64">
        <v>1.3210857673650531</v>
      </c>
      <c r="M324" s="64">
        <v>100</v>
      </c>
      <c r="N324" s="64">
        <f t="shared" si="5"/>
        <v>85.258569281331788</v>
      </c>
      <c r="O324" s="64">
        <v>0</v>
      </c>
      <c r="P324" s="64">
        <v>0.09</v>
      </c>
      <c r="Q324" s="64">
        <v>0.77</v>
      </c>
      <c r="R324" s="64">
        <v>0.03</v>
      </c>
    </row>
    <row r="325" spans="1:18" x14ac:dyDescent="0.35">
      <c r="A325" s="62" t="s">
        <v>99</v>
      </c>
      <c r="B325" s="62" t="s">
        <v>16</v>
      </c>
      <c r="C325" s="62">
        <v>23</v>
      </c>
      <c r="D325" s="62" t="s">
        <v>11</v>
      </c>
      <c r="E325" s="64">
        <v>51.66</v>
      </c>
      <c r="F325" s="64">
        <v>1.03</v>
      </c>
      <c r="G325" s="64">
        <v>2.6</v>
      </c>
      <c r="H325" s="64">
        <v>1.28</v>
      </c>
      <c r="I325" s="64">
        <v>5.1100000000000003</v>
      </c>
      <c r="J325" s="64">
        <v>15.02</v>
      </c>
      <c r="K325" s="64">
        <v>20.079999999999998</v>
      </c>
      <c r="L325" s="64">
        <v>1.67</v>
      </c>
      <c r="M325" s="64">
        <v>98.44</v>
      </c>
      <c r="N325" s="64">
        <f t="shared" si="5"/>
        <v>83.973063909971543</v>
      </c>
      <c r="O325" s="64">
        <v>0</v>
      </c>
      <c r="P325" s="64">
        <v>0.08</v>
      </c>
      <c r="Q325" s="64">
        <v>0.75</v>
      </c>
      <c r="R325" s="64">
        <v>0</v>
      </c>
    </row>
    <row r="326" spans="1:18" x14ac:dyDescent="0.35">
      <c r="A326" s="62" t="s">
        <v>99</v>
      </c>
      <c r="B326" s="62" t="s">
        <v>16</v>
      </c>
      <c r="C326" s="62">
        <v>25</v>
      </c>
      <c r="D326" s="62" t="s">
        <v>11</v>
      </c>
      <c r="E326" s="64">
        <v>49.97</v>
      </c>
      <c r="F326" s="64">
        <v>0.64</v>
      </c>
      <c r="G326" s="64">
        <v>4.8899999999999997</v>
      </c>
      <c r="H326" s="64">
        <v>0.56000000000000005</v>
      </c>
      <c r="I326" s="64">
        <v>6.21</v>
      </c>
      <c r="J326" s="64">
        <v>14.35</v>
      </c>
      <c r="K326" s="64">
        <v>21.72</v>
      </c>
      <c r="L326" s="64">
        <v>0.95</v>
      </c>
      <c r="M326" s="64">
        <v>99.28</v>
      </c>
      <c r="N326" s="64">
        <f t="shared" si="5"/>
        <v>80.465259244725843</v>
      </c>
      <c r="O326" s="64">
        <v>0</v>
      </c>
      <c r="P326" s="64">
        <v>0.05</v>
      </c>
      <c r="Q326" s="64">
        <v>0.72</v>
      </c>
      <c r="R326" s="64">
        <v>0.03</v>
      </c>
    </row>
    <row r="327" spans="1:18" x14ac:dyDescent="0.35">
      <c r="A327" s="62" t="s">
        <v>99</v>
      </c>
      <c r="B327" s="62" t="s">
        <v>16</v>
      </c>
      <c r="C327" s="62">
        <v>26</v>
      </c>
      <c r="D327" s="62" t="s">
        <v>11</v>
      </c>
      <c r="E327" s="64">
        <v>51.62</v>
      </c>
      <c r="F327" s="64">
        <v>0.26</v>
      </c>
      <c r="G327" s="64">
        <v>2.81</v>
      </c>
      <c r="H327" s="64">
        <v>0.37</v>
      </c>
      <c r="I327" s="64">
        <v>5.64</v>
      </c>
      <c r="J327" s="64">
        <v>21.4</v>
      </c>
      <c r="K327" s="64">
        <v>15.87</v>
      </c>
      <c r="L327" s="64">
        <v>0.89</v>
      </c>
      <c r="M327" s="64">
        <v>98.86</v>
      </c>
      <c r="N327" s="64">
        <f t="shared" si="5"/>
        <v>87.119305667405371</v>
      </c>
      <c r="O327" s="64">
        <v>0</v>
      </c>
      <c r="P327" s="64">
        <v>0.05</v>
      </c>
      <c r="Q327" s="64">
        <v>0.83</v>
      </c>
      <c r="R327" s="64">
        <v>0</v>
      </c>
    </row>
    <row r="328" spans="1:18" x14ac:dyDescent="0.35">
      <c r="A328" s="62" t="s">
        <v>99</v>
      </c>
      <c r="B328" s="62" t="s">
        <v>16</v>
      </c>
      <c r="C328" s="62">
        <v>30</v>
      </c>
      <c r="D328" s="62" t="s">
        <v>11</v>
      </c>
      <c r="E328" s="64">
        <v>52.428040020523348</v>
      </c>
      <c r="F328" s="64">
        <v>0.46034376603386351</v>
      </c>
      <c r="G328" s="64">
        <v>2.2403396613648026</v>
      </c>
      <c r="H328" s="64">
        <v>0.31712570548999486</v>
      </c>
      <c r="I328" s="64">
        <v>6.4038932786044134</v>
      </c>
      <c r="J328" s="64">
        <v>17.390764494612618</v>
      </c>
      <c r="K328" s="64">
        <v>19.559495125705489</v>
      </c>
      <c r="L328" s="64">
        <v>0.88999794766546936</v>
      </c>
      <c r="M328" s="64">
        <f>SUM(E328:L328)</f>
        <v>99.689999999999984</v>
      </c>
      <c r="N328" s="64">
        <f t="shared" ref="N328:N334" si="7">(J328/(15.9994+24.305))/((J328/(15.9994+24.305))+((I328)/(15.9994+55.845)))*100</f>
        <v>82.87898937992999</v>
      </c>
      <c r="O328" s="64">
        <v>0</v>
      </c>
      <c r="P328" s="64">
        <v>0.05</v>
      </c>
      <c r="Q328" s="64">
        <v>0.77</v>
      </c>
      <c r="R328" s="64">
        <v>0.06</v>
      </c>
    </row>
    <row r="329" spans="1:18" x14ac:dyDescent="0.35">
      <c r="A329" s="62" t="s">
        <v>99</v>
      </c>
      <c r="B329" s="62" t="s">
        <v>16</v>
      </c>
      <c r="C329" s="62">
        <v>31</v>
      </c>
      <c r="D329" s="62" t="s">
        <v>11</v>
      </c>
      <c r="E329" s="64">
        <v>52.786282914880587</v>
      </c>
      <c r="F329" s="64">
        <v>0.47968973259848946</v>
      </c>
      <c r="G329" s="64">
        <v>2.0718513982445392</v>
      </c>
      <c r="H329" s="64">
        <v>0.32659726474790773</v>
      </c>
      <c r="I329" s="64">
        <v>6.6033884466217589</v>
      </c>
      <c r="J329" s="64">
        <v>18.809961216574809</v>
      </c>
      <c r="K329" s="64">
        <v>18.218003674219229</v>
      </c>
      <c r="L329" s="64">
        <v>0.70422535211267601</v>
      </c>
      <c r="M329" s="64">
        <f>SUM(E329:L329)</f>
        <v>100</v>
      </c>
      <c r="N329" s="64">
        <f t="shared" si="7"/>
        <v>83.546232574884002</v>
      </c>
      <c r="O329" s="64">
        <v>0</v>
      </c>
      <c r="P329" s="64">
        <v>0.04</v>
      </c>
      <c r="Q329" s="64">
        <v>0.79</v>
      </c>
      <c r="R329" s="64">
        <v>0.06</v>
      </c>
    </row>
    <row r="330" spans="1:18" x14ac:dyDescent="0.35">
      <c r="A330" s="62" t="s">
        <v>99</v>
      </c>
      <c r="B330" s="62" t="s">
        <v>16</v>
      </c>
      <c r="C330" s="62">
        <v>32</v>
      </c>
      <c r="D330" s="62" t="s">
        <v>11</v>
      </c>
      <c r="E330" s="64">
        <v>52.336065573770497</v>
      </c>
      <c r="F330" s="64">
        <v>0.6454918032786886</v>
      </c>
      <c r="G330" s="64">
        <v>3.6987704918032791</v>
      </c>
      <c r="H330" s="64">
        <v>0.47131147540983609</v>
      </c>
      <c r="I330" s="64">
        <v>5.5840163934426235</v>
      </c>
      <c r="J330" s="64">
        <v>16.485655737704921</v>
      </c>
      <c r="K330" s="64">
        <v>19.53893442622951</v>
      </c>
      <c r="L330" s="64">
        <v>1.25</v>
      </c>
      <c r="M330" s="64">
        <f>SUM(E330:L330)</f>
        <v>100.01024590163937</v>
      </c>
      <c r="N330" s="64">
        <f t="shared" si="7"/>
        <v>84.032180050595031</v>
      </c>
      <c r="O330" s="64">
        <v>0</v>
      </c>
      <c r="P330" s="64">
        <v>0.08</v>
      </c>
      <c r="Q330" s="64">
        <v>0.74</v>
      </c>
      <c r="R330" s="64">
        <v>0.03</v>
      </c>
    </row>
    <row r="331" spans="1:18" x14ac:dyDescent="0.35">
      <c r="A331" s="62" t="s">
        <v>99</v>
      </c>
      <c r="B331" s="62" t="s">
        <v>16</v>
      </c>
      <c r="C331" s="62">
        <v>39</v>
      </c>
      <c r="D331" s="62" t="s">
        <v>11</v>
      </c>
      <c r="E331" s="64">
        <v>52.396140350877189</v>
      </c>
      <c r="F331" s="64">
        <v>0.6210526315789473</v>
      </c>
      <c r="G331" s="64">
        <v>2.2875438596491224</v>
      </c>
      <c r="H331" s="64">
        <v>0.46578947368421048</v>
      </c>
      <c r="I331" s="64">
        <v>6.438245614035087</v>
      </c>
      <c r="J331" s="64">
        <v>18.579824561403505</v>
      </c>
      <c r="K331" s="64">
        <v>17.813859649122808</v>
      </c>
      <c r="L331" s="64">
        <v>0.86947368421052629</v>
      </c>
      <c r="M331" s="64">
        <f>SUM(E331:L331)</f>
        <v>99.4719298245614</v>
      </c>
      <c r="N331" s="64">
        <f t="shared" si="7"/>
        <v>83.724384122517904</v>
      </c>
      <c r="O331" s="64">
        <v>0</v>
      </c>
      <c r="P331" s="64">
        <v>0.05</v>
      </c>
      <c r="Q331" s="64">
        <v>0.78</v>
      </c>
      <c r="R331" s="64">
        <v>0.04</v>
      </c>
    </row>
    <row r="332" spans="1:18" x14ac:dyDescent="0.35">
      <c r="A332" s="62" t="s">
        <v>99</v>
      </c>
      <c r="B332" s="62" t="s">
        <v>16</v>
      </c>
      <c r="C332" s="62">
        <v>99</v>
      </c>
      <c r="D332" s="62" t="s">
        <v>11</v>
      </c>
      <c r="E332" s="64">
        <v>51.22</v>
      </c>
      <c r="F332" s="64">
        <v>0.71</v>
      </c>
      <c r="G332" s="64">
        <v>3.94</v>
      </c>
      <c r="H332" s="64">
        <v>0.76</v>
      </c>
      <c r="I332" s="64">
        <v>4.76</v>
      </c>
      <c r="J332" s="64">
        <v>15.48</v>
      </c>
      <c r="K332" s="64">
        <v>21.18</v>
      </c>
      <c r="L332" s="64">
        <v>0.93</v>
      </c>
      <c r="M332" s="64">
        <v>98.99</v>
      </c>
      <c r="N332" s="64">
        <f t="shared" si="7"/>
        <v>85.287660557023699</v>
      </c>
      <c r="O332" s="64">
        <v>0</v>
      </c>
      <c r="P332" s="64">
        <v>0.05</v>
      </c>
      <c r="Q332" s="64">
        <v>0.75</v>
      </c>
      <c r="R332" s="64">
        <v>0.03</v>
      </c>
    </row>
    <row r="333" spans="1:18" x14ac:dyDescent="0.35">
      <c r="A333" s="62" t="s">
        <v>99</v>
      </c>
      <c r="B333" s="62" t="s">
        <v>16</v>
      </c>
      <c r="C333" s="62">
        <v>6</v>
      </c>
      <c r="D333" s="62" t="s">
        <v>11</v>
      </c>
      <c r="E333" s="64">
        <v>52.116999999999997</v>
      </c>
      <c r="F333" s="64">
        <v>0.41099999999999998</v>
      </c>
      <c r="G333" s="64">
        <v>3.718</v>
      </c>
      <c r="H333" s="64">
        <v>0.192</v>
      </c>
      <c r="I333" s="64">
        <v>5.8380000000000001</v>
      </c>
      <c r="J333" s="64">
        <v>14.502000000000001</v>
      </c>
      <c r="K333" s="64">
        <v>22.777999999999999</v>
      </c>
      <c r="L333" s="64">
        <v>0.999</v>
      </c>
      <c r="M333" s="64">
        <v>100.73699999999999</v>
      </c>
      <c r="N333" s="64">
        <f t="shared" si="7"/>
        <v>81.576892516434512</v>
      </c>
      <c r="O333" s="64">
        <v>0</v>
      </c>
      <c r="P333" s="64">
        <v>0.06</v>
      </c>
      <c r="Q333" s="64">
        <v>0.74</v>
      </c>
      <c r="R333" s="64">
        <v>0.08</v>
      </c>
    </row>
    <row r="334" spans="1:18" x14ac:dyDescent="0.35">
      <c r="A334" s="62" t="s">
        <v>99</v>
      </c>
      <c r="B334" s="62" t="s">
        <v>16</v>
      </c>
      <c r="C334" s="62">
        <v>7</v>
      </c>
      <c r="D334" s="62" t="s">
        <v>11</v>
      </c>
      <c r="E334" s="64">
        <v>53.271999999999998</v>
      </c>
      <c r="F334" s="64">
        <v>0.78400000000000003</v>
      </c>
      <c r="G334" s="64">
        <v>3.411</v>
      </c>
      <c r="H334" s="64">
        <v>0.60299999999999998</v>
      </c>
      <c r="I334" s="64">
        <v>4.8490000000000002</v>
      </c>
      <c r="J334" s="64">
        <v>16.748999999999999</v>
      </c>
      <c r="K334" s="64">
        <v>19.974</v>
      </c>
      <c r="L334" s="64">
        <v>1.3919999999999999</v>
      </c>
      <c r="M334" s="64">
        <v>101.224</v>
      </c>
      <c r="N334" s="64">
        <f t="shared" si="7"/>
        <v>86.027886825193548</v>
      </c>
      <c r="O334" s="64">
        <v>0</v>
      </c>
      <c r="P334" s="64">
        <v>0.08</v>
      </c>
      <c r="Q334" s="64">
        <v>0.76</v>
      </c>
      <c r="R334" s="64">
        <v>0</v>
      </c>
    </row>
    <row r="335" spans="1:18" x14ac:dyDescent="0.35">
      <c r="E335" s="68"/>
      <c r="F335" s="68"/>
      <c r="G335" s="68"/>
      <c r="H335" s="68"/>
      <c r="I335" s="68"/>
      <c r="J335" s="68"/>
      <c r="K335" s="68"/>
      <c r="L335" s="68"/>
      <c r="N335" s="63"/>
    </row>
  </sheetData>
  <sortState xmlns:xlrd2="http://schemas.microsoft.com/office/spreadsheetml/2017/richdata2" ref="A2:N333">
    <sortCondition ref="D2:D333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6"/>
  <sheetViews>
    <sheetView zoomScale="70" zoomScaleNormal="70" workbookViewId="0">
      <pane ySplit="2" topLeftCell="A3" activePane="bottomLeft" state="frozen"/>
      <selection pane="bottomLeft"/>
    </sheetView>
  </sheetViews>
  <sheetFormatPr defaultRowHeight="14.5" x14ac:dyDescent="0.35"/>
  <cols>
    <col min="1" max="2" width="8.7265625" style="13"/>
    <col min="3" max="3" width="9.1796875" style="13"/>
    <col min="4" max="14" width="8.7265625" style="13"/>
  </cols>
  <sheetData>
    <row r="1" spans="1:20" x14ac:dyDescent="0.35">
      <c r="A1" s="79" t="s">
        <v>188</v>
      </c>
    </row>
    <row r="2" spans="1:20" ht="24" x14ac:dyDescent="0.35">
      <c r="A2" s="14" t="s">
        <v>178</v>
      </c>
      <c r="B2" s="14" t="s">
        <v>179</v>
      </c>
      <c r="C2" s="14" t="s">
        <v>181</v>
      </c>
      <c r="D2" s="14" t="s">
        <v>141</v>
      </c>
      <c r="E2" s="11" t="s">
        <v>27</v>
      </c>
      <c r="F2" s="11" t="s">
        <v>31</v>
      </c>
      <c r="G2" s="11" t="s">
        <v>28</v>
      </c>
      <c r="H2" s="11" t="s">
        <v>29</v>
      </c>
      <c r="I2" s="11" t="s">
        <v>1</v>
      </c>
      <c r="J2" s="11" t="s">
        <v>2</v>
      </c>
      <c r="K2" s="11" t="s">
        <v>3</v>
      </c>
      <c r="L2" s="11" t="s">
        <v>4</v>
      </c>
      <c r="M2" s="11" t="s">
        <v>30</v>
      </c>
      <c r="N2" s="11" t="s">
        <v>5</v>
      </c>
      <c r="O2" s="11" t="s">
        <v>6</v>
      </c>
      <c r="P2" s="15" t="s">
        <v>39</v>
      </c>
      <c r="Q2" s="78" t="s">
        <v>40</v>
      </c>
      <c r="R2" s="78" t="s">
        <v>41</v>
      </c>
      <c r="S2" s="78" t="s">
        <v>42</v>
      </c>
      <c r="T2" s="78" t="s">
        <v>43</v>
      </c>
    </row>
    <row r="3" spans="1:20" x14ac:dyDescent="0.35">
      <c r="A3" s="11">
        <v>6</v>
      </c>
      <c r="B3" s="27" t="s">
        <v>17</v>
      </c>
      <c r="C3" s="27" t="s">
        <v>142</v>
      </c>
      <c r="D3" s="11">
        <v>11</v>
      </c>
      <c r="E3" s="12">
        <v>41.970750000000002</v>
      </c>
      <c r="F3" s="12">
        <v>0</v>
      </c>
      <c r="G3" s="12">
        <v>23.365410000000001</v>
      </c>
      <c r="H3" s="12">
        <v>0.21256900000000001</v>
      </c>
      <c r="I3" s="12">
        <v>9.2865880000000001</v>
      </c>
      <c r="J3" s="12">
        <v>0.39438590000000001</v>
      </c>
      <c r="K3" s="12">
        <v>20.654669999999999</v>
      </c>
      <c r="L3" s="12">
        <v>4.1232699999999998</v>
      </c>
      <c r="M3" s="12" t="s">
        <v>96</v>
      </c>
      <c r="N3" s="29">
        <f t="shared" ref="N3:N33" si="0">SUM(E3:M3)</f>
        <v>100.00764290000001</v>
      </c>
      <c r="O3" s="12">
        <f t="shared" ref="O3:O33" si="1">(K3/(15.9994+24.305))/((K3/(15.9994+24.305))+((I3)/(15.9994+55.845)))</f>
        <v>0.79857507636431246</v>
      </c>
      <c r="P3" s="12">
        <f>(L3/56.0794)/((L3/56.0794)+(J3/70.9374)+(K3/40.3044)+(I3/71.8464))</f>
        <v>0.10200434851280767</v>
      </c>
      <c r="Q3" s="12">
        <v>0.17932111773973078</v>
      </c>
      <c r="R3" s="12">
        <v>7.7130542095448871E-3</v>
      </c>
      <c r="S3" s="12">
        <v>0.71096147953791666</v>
      </c>
      <c r="T3" s="12">
        <v>0.10200434851280765</v>
      </c>
    </row>
    <row r="4" spans="1:20" x14ac:dyDescent="0.35">
      <c r="A4" s="11">
        <v>6</v>
      </c>
      <c r="B4" s="27" t="s">
        <v>17</v>
      </c>
      <c r="C4" s="27" t="s">
        <v>142</v>
      </c>
      <c r="D4" s="11">
        <v>14</v>
      </c>
      <c r="E4" s="12">
        <v>42.319870000000002</v>
      </c>
      <c r="F4" s="12">
        <v>0.20057839999999999</v>
      </c>
      <c r="G4" s="12">
        <v>23.5975</v>
      </c>
      <c r="H4" s="12">
        <v>0.23515720000000001</v>
      </c>
      <c r="I4" s="12">
        <v>9.0183169999999997</v>
      </c>
      <c r="J4" s="12">
        <v>0.41653790000000002</v>
      </c>
      <c r="K4" s="12">
        <v>20.468669999999999</v>
      </c>
      <c r="L4" s="12">
        <v>4.1538120000000003</v>
      </c>
      <c r="M4" s="12">
        <v>0.13511580000000001</v>
      </c>
      <c r="N4" s="29">
        <f t="shared" si="0"/>
        <v>100.5455583</v>
      </c>
      <c r="O4" s="12">
        <f t="shared" si="1"/>
        <v>0.80181543672454203</v>
      </c>
      <c r="P4" s="12">
        <f t="shared" ref="P4:P57" si="2">(L4/56.0794)/((L4/56.0794)+(J4/70.9374)+(K4/40.3044)+(I4/71.8464))</f>
        <v>0.10383920187763783</v>
      </c>
      <c r="Q4" s="12">
        <v>0.17596988423274385</v>
      </c>
      <c r="R4" s="12">
        <v>8.2318437748954212E-3</v>
      </c>
      <c r="S4" s="12">
        <v>0.71195907011472304</v>
      </c>
      <c r="T4" s="12">
        <v>0.10383920187763784</v>
      </c>
    </row>
    <row r="5" spans="1:20" x14ac:dyDescent="0.35">
      <c r="A5" s="11">
        <v>6</v>
      </c>
      <c r="B5" s="27" t="s">
        <v>17</v>
      </c>
      <c r="C5" s="27" t="s">
        <v>142</v>
      </c>
      <c r="D5" s="11">
        <v>7</v>
      </c>
      <c r="E5" s="12">
        <v>42.199629999999999</v>
      </c>
      <c r="F5" s="12">
        <v>0.11342289999999999</v>
      </c>
      <c r="G5" s="12">
        <v>23.511320000000001</v>
      </c>
      <c r="H5" s="12">
        <v>0.23719609999999999</v>
      </c>
      <c r="I5" s="12">
        <v>8.9954400000000003</v>
      </c>
      <c r="J5" s="12">
        <v>0.35969909999999999</v>
      </c>
      <c r="K5" s="12">
        <v>20.689640000000001</v>
      </c>
      <c r="L5" s="12">
        <v>4.17082</v>
      </c>
      <c r="M5" s="12">
        <v>0.16916680000000001</v>
      </c>
      <c r="N5" s="29">
        <f t="shared" si="0"/>
        <v>100.44633490000001</v>
      </c>
      <c r="O5" s="12">
        <f t="shared" si="1"/>
        <v>0.80391689655818599</v>
      </c>
      <c r="P5" s="12">
        <f t="shared" si="2"/>
        <v>0.10358676619084703</v>
      </c>
      <c r="Q5" s="12">
        <v>0.17438277546872558</v>
      </c>
      <c r="R5" s="12">
        <v>7.0623668157391416E-3</v>
      </c>
      <c r="S5" s="12">
        <v>0.71496809152468832</v>
      </c>
      <c r="T5" s="12">
        <v>0.10358676619084706</v>
      </c>
    </row>
    <row r="6" spans="1:20" x14ac:dyDescent="0.35">
      <c r="A6" s="11">
        <v>6</v>
      </c>
      <c r="B6" s="27" t="s">
        <v>17</v>
      </c>
      <c r="C6" s="27" t="s">
        <v>142</v>
      </c>
      <c r="D6" s="11">
        <v>9</v>
      </c>
      <c r="E6" s="12">
        <v>42.425989999999999</v>
      </c>
      <c r="F6" s="12">
        <v>0.1053523</v>
      </c>
      <c r="G6" s="12">
        <v>23.66291</v>
      </c>
      <c r="H6" s="12">
        <v>0.21311669999999999</v>
      </c>
      <c r="I6" s="12">
        <v>9.1988909999999997</v>
      </c>
      <c r="J6" s="12">
        <v>0.34711809999999998</v>
      </c>
      <c r="K6" s="12">
        <v>20.708200000000001</v>
      </c>
      <c r="L6" s="12">
        <v>4.1898970000000002</v>
      </c>
      <c r="M6" s="12">
        <v>0.27163549999999997</v>
      </c>
      <c r="N6" s="29">
        <f t="shared" si="0"/>
        <v>101.12311060000002</v>
      </c>
      <c r="O6" s="12">
        <f t="shared" si="1"/>
        <v>0.8005106282655341</v>
      </c>
      <c r="P6" s="12">
        <f t="shared" si="2"/>
        <v>0.10356220256023309</v>
      </c>
      <c r="Q6" s="12">
        <v>0.17747277944264769</v>
      </c>
      <c r="R6" s="12">
        <v>6.7827105376632472E-3</v>
      </c>
      <c r="S6" s="12">
        <v>0.71218230745945599</v>
      </c>
      <c r="T6" s="12">
        <v>0.10356220256023307</v>
      </c>
    </row>
    <row r="7" spans="1:20" x14ac:dyDescent="0.35">
      <c r="A7" s="11">
        <v>6</v>
      </c>
      <c r="B7" s="27" t="s">
        <v>17</v>
      </c>
      <c r="C7" s="27" t="s">
        <v>142</v>
      </c>
      <c r="D7" s="11">
        <v>21</v>
      </c>
      <c r="E7" s="12">
        <v>41.994169999999997</v>
      </c>
      <c r="F7" s="12">
        <v>0.12114279999999999</v>
      </c>
      <c r="G7" s="12">
        <v>23.37754</v>
      </c>
      <c r="H7" s="12">
        <v>0.2115303</v>
      </c>
      <c r="I7" s="12">
        <v>8.8737619999999993</v>
      </c>
      <c r="J7" s="12">
        <v>0.3713147</v>
      </c>
      <c r="K7" s="12">
        <v>20.78755</v>
      </c>
      <c r="L7" s="12">
        <v>4.1953769999999997</v>
      </c>
      <c r="M7" s="12">
        <v>0.25285010000000002</v>
      </c>
      <c r="N7" s="29">
        <f t="shared" si="0"/>
        <v>100.18523689999999</v>
      </c>
      <c r="O7" s="12">
        <f t="shared" si="1"/>
        <v>0.80679182554185125</v>
      </c>
      <c r="P7" s="12">
        <f t="shared" si="2"/>
        <v>0.10400294882203977</v>
      </c>
      <c r="Q7" s="12">
        <v>0.17170414653244501</v>
      </c>
      <c r="R7" s="12">
        <v>7.2768746648628358E-3</v>
      </c>
      <c r="S7" s="12">
        <v>0.71701602998065239</v>
      </c>
      <c r="T7" s="12">
        <v>0.10400294882203977</v>
      </c>
    </row>
    <row r="8" spans="1:20" x14ac:dyDescent="0.35">
      <c r="A8" s="11">
        <v>6</v>
      </c>
      <c r="B8" s="27" t="s">
        <v>17</v>
      </c>
      <c r="C8" s="27" t="s">
        <v>142</v>
      </c>
      <c r="D8" s="11">
        <v>13</v>
      </c>
      <c r="E8" s="12">
        <v>42.15728</v>
      </c>
      <c r="F8" s="12">
        <v>0.1211989</v>
      </c>
      <c r="G8" s="12">
        <v>23.488630000000001</v>
      </c>
      <c r="H8" s="12">
        <v>0.2122068</v>
      </c>
      <c r="I8" s="12">
        <v>9.2470359999999996</v>
      </c>
      <c r="J8" s="12">
        <v>0.45935930000000003</v>
      </c>
      <c r="K8" s="12">
        <v>20.313580000000002</v>
      </c>
      <c r="L8" s="12">
        <v>4.196339</v>
      </c>
      <c r="M8" s="12">
        <v>0.23891490000000001</v>
      </c>
      <c r="N8" s="29">
        <f t="shared" si="0"/>
        <v>100.43454490000001</v>
      </c>
      <c r="O8" s="12">
        <f t="shared" si="1"/>
        <v>0.79657575918333512</v>
      </c>
      <c r="P8" s="12">
        <f t="shared" si="2"/>
        <v>0.10479984372274474</v>
      </c>
      <c r="Q8" s="12">
        <v>0.18025651264924084</v>
      </c>
      <c r="R8" s="12">
        <v>9.0692354065404924E-3</v>
      </c>
      <c r="S8" s="12">
        <v>0.70587440822147396</v>
      </c>
      <c r="T8" s="12">
        <v>0.10479984372274477</v>
      </c>
    </row>
    <row r="9" spans="1:20" x14ac:dyDescent="0.35">
      <c r="A9" s="11">
        <v>6</v>
      </c>
      <c r="B9" s="27" t="s">
        <v>17</v>
      </c>
      <c r="C9" s="27" t="s">
        <v>142</v>
      </c>
      <c r="D9" s="11">
        <v>1</v>
      </c>
      <c r="E9" s="12">
        <v>42.314990000000002</v>
      </c>
      <c r="F9" s="12">
        <v>0.14527789999999999</v>
      </c>
      <c r="G9" s="12">
        <v>23.613980000000002</v>
      </c>
      <c r="H9" s="12">
        <v>0.2220374</v>
      </c>
      <c r="I9" s="12">
        <v>9.0357280000000006</v>
      </c>
      <c r="J9" s="12">
        <v>0.38001560000000001</v>
      </c>
      <c r="K9" s="12">
        <v>20.660340000000001</v>
      </c>
      <c r="L9" s="12">
        <v>4.204466</v>
      </c>
      <c r="M9" s="12">
        <v>0.1710835</v>
      </c>
      <c r="N9" s="29">
        <f t="shared" si="0"/>
        <v>100.7479184</v>
      </c>
      <c r="O9" s="12">
        <f t="shared" si="1"/>
        <v>0.80298741783818905</v>
      </c>
      <c r="P9" s="12">
        <f t="shared" si="2"/>
        <v>0.10431776705364558</v>
      </c>
      <c r="Q9" s="12">
        <v>0.17498826816298571</v>
      </c>
      <c r="R9" s="12">
        <v>7.4537865923710919E-3</v>
      </c>
      <c r="S9" s="12">
        <v>0.71324017819099761</v>
      </c>
      <c r="T9" s="12">
        <v>0.10431776705364558</v>
      </c>
    </row>
    <row r="10" spans="1:20" x14ac:dyDescent="0.35">
      <c r="A10" s="11">
        <v>6</v>
      </c>
      <c r="B10" s="27" t="s">
        <v>17</v>
      </c>
      <c r="C10" s="27" t="s">
        <v>142</v>
      </c>
      <c r="D10" s="11">
        <v>17</v>
      </c>
      <c r="E10" s="12">
        <v>41.894799999999996</v>
      </c>
      <c r="F10" s="12">
        <v>0.1572018</v>
      </c>
      <c r="G10" s="12">
        <v>23.371510000000001</v>
      </c>
      <c r="H10" s="12">
        <v>0.18307010000000001</v>
      </c>
      <c r="I10" s="12">
        <v>9.0430069999999994</v>
      </c>
      <c r="J10" s="12">
        <v>0.37848789999999999</v>
      </c>
      <c r="K10" s="12">
        <v>20.3095</v>
      </c>
      <c r="L10" s="12">
        <v>4.2128449999999997</v>
      </c>
      <c r="M10" s="12">
        <v>0.21368709999999999</v>
      </c>
      <c r="N10" s="29">
        <f t="shared" si="0"/>
        <v>99.764108899999997</v>
      </c>
      <c r="O10" s="12">
        <f t="shared" si="1"/>
        <v>0.8001351128130878</v>
      </c>
      <c r="P10" s="12">
        <f t="shared" si="2"/>
        <v>0.10577302751426729</v>
      </c>
      <c r="Q10" s="12">
        <v>0.17721915768579771</v>
      </c>
      <c r="R10" s="12">
        <v>7.5124145681133127E-3</v>
      </c>
      <c r="S10" s="12">
        <v>0.70949540023182178</v>
      </c>
      <c r="T10" s="12">
        <v>0.10577302751426729</v>
      </c>
    </row>
    <row r="11" spans="1:20" x14ac:dyDescent="0.35">
      <c r="A11" s="11">
        <v>6</v>
      </c>
      <c r="B11" s="27" t="s">
        <v>17</v>
      </c>
      <c r="C11" s="27" t="s">
        <v>142</v>
      </c>
      <c r="D11" s="11">
        <v>6</v>
      </c>
      <c r="E11" s="12">
        <v>42.097799999999999</v>
      </c>
      <c r="F11" s="12">
        <v>0.17965010000000001</v>
      </c>
      <c r="G11" s="12">
        <v>23.5716</v>
      </c>
      <c r="H11" s="12">
        <v>0.28051619999999999</v>
      </c>
      <c r="I11" s="12">
        <v>9.1231369999999998</v>
      </c>
      <c r="J11" s="12">
        <v>0.39084570000000002</v>
      </c>
      <c r="K11" s="12">
        <v>20.586919999999999</v>
      </c>
      <c r="L11" s="12">
        <v>4.2153739999999997</v>
      </c>
      <c r="M11" s="12">
        <v>0.19423499999999999</v>
      </c>
      <c r="N11" s="29">
        <f t="shared" si="0"/>
        <v>100.640078</v>
      </c>
      <c r="O11" s="12">
        <f t="shared" si="1"/>
        <v>0.80089287995141145</v>
      </c>
      <c r="P11" s="12">
        <f t="shared" si="2"/>
        <v>0.10462594376590312</v>
      </c>
      <c r="Q11" s="12">
        <v>0.17674446378825101</v>
      </c>
      <c r="R11" s="12">
        <v>7.6689641233745531E-3</v>
      </c>
      <c r="S11" s="12">
        <v>0.7109606283224712</v>
      </c>
      <c r="T11" s="12">
        <v>0.1046259437659031</v>
      </c>
    </row>
    <row r="12" spans="1:20" x14ac:dyDescent="0.35">
      <c r="A12" s="11">
        <v>6</v>
      </c>
      <c r="B12" s="27" t="s">
        <v>17</v>
      </c>
      <c r="C12" s="27" t="s">
        <v>142</v>
      </c>
      <c r="D12" s="11">
        <v>15</v>
      </c>
      <c r="E12" s="12">
        <v>42.250300000000003</v>
      </c>
      <c r="F12" s="12">
        <v>0.1143837</v>
      </c>
      <c r="G12" s="12">
        <v>23.527650000000001</v>
      </c>
      <c r="H12" s="12">
        <v>0.24231549999999999</v>
      </c>
      <c r="I12" s="12">
        <v>8.9472810000000003</v>
      </c>
      <c r="J12" s="12">
        <v>0.3920981</v>
      </c>
      <c r="K12" s="12">
        <v>20.70571</v>
      </c>
      <c r="L12" s="12">
        <v>4.2274120000000002</v>
      </c>
      <c r="M12" s="12">
        <v>0.16269429999999999</v>
      </c>
      <c r="N12" s="29">
        <f t="shared" si="0"/>
        <v>100.5698446</v>
      </c>
      <c r="O12" s="12">
        <f t="shared" si="1"/>
        <v>0.80488367514000581</v>
      </c>
      <c r="P12" s="12">
        <f t="shared" si="2"/>
        <v>0.10481793678881844</v>
      </c>
      <c r="Q12" s="12">
        <v>0.1731611473228967</v>
      </c>
      <c r="R12" s="12">
        <v>7.685707649043084E-3</v>
      </c>
      <c r="S12" s="12">
        <v>0.71433520823924179</v>
      </c>
      <c r="T12" s="12">
        <v>0.10481793678881848</v>
      </c>
    </row>
    <row r="13" spans="1:20" x14ac:dyDescent="0.35">
      <c r="A13" s="11">
        <v>6</v>
      </c>
      <c r="B13" s="27" t="s">
        <v>17</v>
      </c>
      <c r="C13" s="27" t="s">
        <v>142</v>
      </c>
      <c r="D13" s="11">
        <v>16</v>
      </c>
      <c r="E13" s="12">
        <v>41.371090000000002</v>
      </c>
      <c r="F13" s="12">
        <v>0.1290724</v>
      </c>
      <c r="G13" s="12">
        <v>23.127970000000001</v>
      </c>
      <c r="H13" s="12">
        <v>0.2345729</v>
      </c>
      <c r="I13" s="12">
        <v>9.0015450000000001</v>
      </c>
      <c r="J13" s="12">
        <v>0.3434992</v>
      </c>
      <c r="K13" s="12">
        <v>20.20112</v>
      </c>
      <c r="L13" s="12">
        <v>4.2378879999999999</v>
      </c>
      <c r="M13" s="12">
        <v>0.18741430000000001</v>
      </c>
      <c r="N13" s="29">
        <f t="shared" si="0"/>
        <v>98.834171800000007</v>
      </c>
      <c r="O13" s="12">
        <f t="shared" si="1"/>
        <v>0.80001431693167235</v>
      </c>
      <c r="P13" s="12">
        <f t="shared" si="2"/>
        <v>0.10690041753607912</v>
      </c>
      <c r="Q13" s="12">
        <v>0.17723330252185895</v>
      </c>
      <c r="R13" s="12">
        <v>6.8498923809393068E-3</v>
      </c>
      <c r="S13" s="12">
        <v>0.70901638756112273</v>
      </c>
      <c r="T13" s="12">
        <v>0.10690041753607912</v>
      </c>
    </row>
    <row r="14" spans="1:20" x14ac:dyDescent="0.35">
      <c r="A14" s="11">
        <v>6</v>
      </c>
      <c r="B14" s="27" t="s">
        <v>17</v>
      </c>
      <c r="C14" s="27" t="s">
        <v>142</v>
      </c>
      <c r="D14" s="11">
        <v>8</v>
      </c>
      <c r="E14" s="12">
        <v>42.71378</v>
      </c>
      <c r="F14" s="12">
        <v>0.14412739999999999</v>
      </c>
      <c r="G14" s="12">
        <v>23.82225</v>
      </c>
      <c r="H14" s="12">
        <v>0.2173321</v>
      </c>
      <c r="I14" s="12">
        <v>9.0406890000000004</v>
      </c>
      <c r="J14" s="12">
        <v>0.38381359999999998</v>
      </c>
      <c r="K14" s="12">
        <v>20.82985</v>
      </c>
      <c r="L14" s="12">
        <v>4.2429969999999999</v>
      </c>
      <c r="M14" s="12">
        <v>0.15356239999999999</v>
      </c>
      <c r="N14" s="29">
        <f t="shared" si="0"/>
        <v>101.54840149999998</v>
      </c>
      <c r="O14" s="12">
        <f t="shared" si="1"/>
        <v>0.80419046179598386</v>
      </c>
      <c r="P14" s="12">
        <f t="shared" si="2"/>
        <v>0.10454421245195013</v>
      </c>
      <c r="Q14" s="12">
        <v>0.17387099801269162</v>
      </c>
      <c r="R14" s="12">
        <v>7.47611067252E-3</v>
      </c>
      <c r="S14" s="12">
        <v>0.71410867886283813</v>
      </c>
      <c r="T14" s="12">
        <v>0.10454421245195014</v>
      </c>
    </row>
    <row r="15" spans="1:20" x14ac:dyDescent="0.35">
      <c r="A15" s="11">
        <v>6</v>
      </c>
      <c r="B15" s="27" t="s">
        <v>17</v>
      </c>
      <c r="C15" s="27" t="s">
        <v>142</v>
      </c>
      <c r="D15" s="11">
        <v>19</v>
      </c>
      <c r="E15" s="12">
        <v>41.799770000000002</v>
      </c>
      <c r="F15" s="12">
        <v>0.13573950000000001</v>
      </c>
      <c r="G15" s="12">
        <v>23.417380000000001</v>
      </c>
      <c r="H15" s="12">
        <v>0.22595109999999999</v>
      </c>
      <c r="I15" s="12">
        <v>9.1120429999999999</v>
      </c>
      <c r="J15" s="12">
        <v>0.41063060000000001</v>
      </c>
      <c r="K15" s="12">
        <v>20.353719999999999</v>
      </c>
      <c r="L15" s="12">
        <v>4.2464079999999997</v>
      </c>
      <c r="M15" s="12">
        <v>0.185839</v>
      </c>
      <c r="N15" s="29">
        <f t="shared" si="0"/>
        <v>99.887481200000011</v>
      </c>
      <c r="O15" s="12">
        <f t="shared" si="1"/>
        <v>0.79926529698410953</v>
      </c>
      <c r="P15" s="12">
        <f t="shared" si="2"/>
        <v>0.10615093444407887</v>
      </c>
      <c r="Q15" s="12">
        <v>0.17779363504259049</v>
      </c>
      <c r="R15" s="12">
        <v>8.1148688195689447E-3</v>
      </c>
      <c r="S15" s="12">
        <v>0.70794056169376185</v>
      </c>
      <c r="T15" s="12">
        <v>0.10615093444407889</v>
      </c>
    </row>
    <row r="16" spans="1:20" x14ac:dyDescent="0.35">
      <c r="A16" s="11">
        <v>6</v>
      </c>
      <c r="B16" s="27" t="s">
        <v>17</v>
      </c>
      <c r="C16" s="27" t="s">
        <v>142</v>
      </c>
      <c r="D16" s="11">
        <v>12</v>
      </c>
      <c r="E16" s="12">
        <v>42.424439999999997</v>
      </c>
      <c r="F16" s="12">
        <v>0.19504379999999999</v>
      </c>
      <c r="G16" s="12">
        <v>23.475760000000001</v>
      </c>
      <c r="H16" s="12">
        <v>0.17661679999999999</v>
      </c>
      <c r="I16" s="12">
        <v>9.3006270000000004</v>
      </c>
      <c r="J16" s="12">
        <v>0.41039029999999999</v>
      </c>
      <c r="K16" s="12">
        <v>20.63223</v>
      </c>
      <c r="L16" s="12">
        <v>4.2481109999999997</v>
      </c>
      <c r="M16" s="12">
        <v>0.17811489999999999</v>
      </c>
      <c r="N16" s="29">
        <f t="shared" si="0"/>
        <v>101.04133379999999</v>
      </c>
      <c r="O16" s="12">
        <f t="shared" si="1"/>
        <v>0.79815691489512619</v>
      </c>
      <c r="P16" s="12">
        <f t="shared" si="2"/>
        <v>0.10478885695759281</v>
      </c>
      <c r="Q16" s="12">
        <v>0.17907288110304248</v>
      </c>
      <c r="R16" s="12">
        <v>8.0028453784818099E-3</v>
      </c>
      <c r="S16" s="12">
        <v>0.70813541656088286</v>
      </c>
      <c r="T16" s="12">
        <v>0.10478885695759281</v>
      </c>
    </row>
    <row r="17" spans="1:20" x14ac:dyDescent="0.35">
      <c r="A17" s="11">
        <v>6</v>
      </c>
      <c r="B17" s="27" t="s">
        <v>17</v>
      </c>
      <c r="C17" s="27" t="s">
        <v>142</v>
      </c>
      <c r="D17" s="11">
        <v>2</v>
      </c>
      <c r="E17" s="12">
        <v>42.497630000000001</v>
      </c>
      <c r="F17" s="12">
        <v>0.11480219999999999</v>
      </c>
      <c r="G17" s="12">
        <v>23.719449999999998</v>
      </c>
      <c r="H17" s="12">
        <v>0.27899570000000001</v>
      </c>
      <c r="I17" s="12">
        <v>9.1317199999999996</v>
      </c>
      <c r="J17" s="12">
        <v>0.344337</v>
      </c>
      <c r="K17" s="12">
        <v>20.731380000000001</v>
      </c>
      <c r="L17" s="12">
        <v>4.2527999999999997</v>
      </c>
      <c r="M17" s="12">
        <v>0.204258</v>
      </c>
      <c r="N17" s="29">
        <f t="shared" si="0"/>
        <v>101.27537289999998</v>
      </c>
      <c r="O17" s="12">
        <f t="shared" si="1"/>
        <v>0.80185623058630817</v>
      </c>
      <c r="P17" s="12">
        <f t="shared" si="2"/>
        <v>0.10501179249180921</v>
      </c>
      <c r="Q17" s="12">
        <v>0.17600055832414457</v>
      </c>
      <c r="R17" s="12">
        <v>6.7216345358101027E-3</v>
      </c>
      <c r="S17" s="12">
        <v>0.71226601464823613</v>
      </c>
      <c r="T17" s="12">
        <v>0.10501179249180922</v>
      </c>
    </row>
    <row r="18" spans="1:20" x14ac:dyDescent="0.35">
      <c r="A18" s="11">
        <v>6</v>
      </c>
      <c r="B18" s="27" t="s">
        <v>17</v>
      </c>
      <c r="C18" s="27" t="s">
        <v>142</v>
      </c>
      <c r="D18" s="11">
        <v>20</v>
      </c>
      <c r="E18" s="12">
        <v>41.8294</v>
      </c>
      <c r="F18" s="12">
        <v>0.1502153</v>
      </c>
      <c r="G18" s="12">
        <v>23.176639999999999</v>
      </c>
      <c r="H18" s="12">
        <v>0.24681059999999999</v>
      </c>
      <c r="I18" s="12">
        <v>8.9613580000000006</v>
      </c>
      <c r="J18" s="12">
        <v>0.45908769999999999</v>
      </c>
      <c r="K18" s="12">
        <v>20.47017</v>
      </c>
      <c r="L18" s="12">
        <v>4.2729900000000001</v>
      </c>
      <c r="M18" s="12">
        <v>0.20461850000000001</v>
      </c>
      <c r="N18" s="29">
        <f t="shared" si="0"/>
        <v>99.771290100000002</v>
      </c>
      <c r="O18" s="12">
        <f t="shared" si="1"/>
        <v>0.80283194178822781</v>
      </c>
      <c r="P18" s="12">
        <f t="shared" si="2"/>
        <v>0.10652437070948197</v>
      </c>
      <c r="Q18" s="12">
        <v>0.17437702934444937</v>
      </c>
      <c r="R18" s="12">
        <v>9.0477553705161796E-3</v>
      </c>
      <c r="S18" s="12">
        <v>0.71005084457555245</v>
      </c>
      <c r="T18" s="12">
        <v>0.10652437070948195</v>
      </c>
    </row>
    <row r="19" spans="1:20" x14ac:dyDescent="0.35">
      <c r="A19" s="11">
        <v>6</v>
      </c>
      <c r="B19" s="27" t="s">
        <v>17</v>
      </c>
      <c r="C19" s="27" t="s">
        <v>142</v>
      </c>
      <c r="D19" s="11">
        <v>4</v>
      </c>
      <c r="E19" s="12">
        <v>42.264589999999998</v>
      </c>
      <c r="F19" s="12">
        <v>0.11677460000000001</v>
      </c>
      <c r="G19" s="12">
        <v>23.59159</v>
      </c>
      <c r="H19" s="12">
        <v>0.20793809999999999</v>
      </c>
      <c r="I19" s="12">
        <v>9.0891059999999992</v>
      </c>
      <c r="J19" s="12">
        <v>0.46993550000000001</v>
      </c>
      <c r="K19" s="12">
        <v>20.53735</v>
      </c>
      <c r="L19" s="12">
        <v>4.2808510000000002</v>
      </c>
      <c r="M19" s="12">
        <v>0.18720619999999999</v>
      </c>
      <c r="N19" s="29">
        <f t="shared" si="0"/>
        <v>100.74534140000002</v>
      </c>
      <c r="O19" s="12">
        <f t="shared" si="1"/>
        <v>0.80110431070779431</v>
      </c>
      <c r="P19" s="12">
        <f t="shared" si="2"/>
        <v>0.10616553678009547</v>
      </c>
      <c r="Q19" s="12">
        <v>0.17594339296243719</v>
      </c>
      <c r="R19" s="12">
        <v>9.213397180332962E-3</v>
      </c>
      <c r="S19" s="12">
        <v>0.70867767307713436</v>
      </c>
      <c r="T19" s="12">
        <v>0.10616553678009545</v>
      </c>
    </row>
    <row r="20" spans="1:20" x14ac:dyDescent="0.35">
      <c r="A20" s="11">
        <v>6</v>
      </c>
      <c r="B20" s="27" t="s">
        <v>17</v>
      </c>
      <c r="C20" s="27" t="s">
        <v>142</v>
      </c>
      <c r="D20" s="11">
        <v>10</v>
      </c>
      <c r="E20" s="12">
        <v>42.086640000000003</v>
      </c>
      <c r="F20" s="12">
        <v>0.10234650000000001</v>
      </c>
      <c r="G20" s="12">
        <v>23.655270000000002</v>
      </c>
      <c r="H20" s="12">
        <v>0.21673870000000001</v>
      </c>
      <c r="I20" s="12">
        <v>9.1986950000000007</v>
      </c>
      <c r="J20" s="12">
        <v>0.40781339999999999</v>
      </c>
      <c r="K20" s="12">
        <v>20.708549999999999</v>
      </c>
      <c r="L20" s="12">
        <v>4.2844610000000003</v>
      </c>
      <c r="M20" s="12">
        <v>0.14989640000000001</v>
      </c>
      <c r="N20" s="29">
        <f t="shared" si="0"/>
        <v>100.810411</v>
      </c>
      <c r="O20" s="12">
        <f t="shared" si="1"/>
        <v>0.80051672984213051</v>
      </c>
      <c r="P20" s="12">
        <f t="shared" si="2"/>
        <v>0.10552687438090827</v>
      </c>
      <c r="Q20" s="12">
        <v>0.17684445490866296</v>
      </c>
      <c r="R20" s="12">
        <v>7.9406575046982678E-3</v>
      </c>
      <c r="S20" s="12">
        <v>0.70968801320573038</v>
      </c>
      <c r="T20" s="12">
        <v>0.10552687438090826</v>
      </c>
    </row>
    <row r="21" spans="1:20" x14ac:dyDescent="0.35">
      <c r="A21" s="11">
        <v>6</v>
      </c>
      <c r="B21" s="27" t="s">
        <v>17</v>
      </c>
      <c r="C21" s="27" t="s">
        <v>142</v>
      </c>
      <c r="D21" s="11">
        <v>3</v>
      </c>
      <c r="E21" s="12">
        <v>42.453060000000001</v>
      </c>
      <c r="F21" s="12">
        <v>0.1085153</v>
      </c>
      <c r="G21" s="12">
        <v>23.75554</v>
      </c>
      <c r="H21" s="12">
        <v>0.2005719</v>
      </c>
      <c r="I21" s="12">
        <v>9.1039840000000005</v>
      </c>
      <c r="J21" s="12">
        <v>0.39596700000000001</v>
      </c>
      <c r="K21" s="12">
        <v>20.73912</v>
      </c>
      <c r="L21" s="12">
        <v>4.3108709999999997</v>
      </c>
      <c r="M21" s="12">
        <v>0.32782210000000001</v>
      </c>
      <c r="N21" s="29">
        <f t="shared" si="0"/>
        <v>101.3954513</v>
      </c>
      <c r="O21" s="12">
        <f t="shared" si="1"/>
        <v>0.80239829169418242</v>
      </c>
      <c r="P21" s="12">
        <f t="shared" si="2"/>
        <v>0.10621488787007217</v>
      </c>
      <c r="Q21" s="12">
        <v>0.17508550785655766</v>
      </c>
      <c r="R21" s="12">
        <v>7.7127180056631023E-3</v>
      </c>
      <c r="S21" s="12">
        <v>0.71098688626770701</v>
      </c>
      <c r="T21" s="12">
        <v>0.10621488787007217</v>
      </c>
    </row>
    <row r="22" spans="1:20" x14ac:dyDescent="0.35">
      <c r="A22" s="11">
        <v>6</v>
      </c>
      <c r="B22" s="27" t="s">
        <v>17</v>
      </c>
      <c r="C22" s="27" t="s">
        <v>142</v>
      </c>
      <c r="D22" s="11">
        <v>5</v>
      </c>
      <c r="E22" s="12">
        <v>42.326520000000002</v>
      </c>
      <c r="F22" s="12">
        <v>9.8410200000000003E-2</v>
      </c>
      <c r="G22" s="12">
        <v>23.698429999999998</v>
      </c>
      <c r="H22" s="12">
        <v>0.20009969999999999</v>
      </c>
      <c r="I22" s="12">
        <v>9.1599389999999996</v>
      </c>
      <c r="J22" s="12">
        <v>0.3717799</v>
      </c>
      <c r="K22" s="12">
        <v>20.698609999999999</v>
      </c>
      <c r="L22" s="12">
        <v>4.3210050000000004</v>
      </c>
      <c r="M22" s="12">
        <v>0.17085600000000001</v>
      </c>
      <c r="N22" s="29">
        <f t="shared" si="0"/>
        <v>101.04564980000001</v>
      </c>
      <c r="O22" s="12">
        <f t="shared" si="1"/>
        <v>0.80111361623625532</v>
      </c>
      <c r="P22" s="12">
        <f t="shared" si="2"/>
        <v>0.10652147090048683</v>
      </c>
      <c r="Q22" s="12">
        <v>0.17625575814729399</v>
      </c>
      <c r="R22" s="12">
        <v>7.2454670195878836E-3</v>
      </c>
      <c r="S22" s="12">
        <v>0.70997730393263125</v>
      </c>
      <c r="T22" s="12">
        <v>0.10652147090048684</v>
      </c>
    </row>
    <row r="23" spans="1:20" x14ac:dyDescent="0.35">
      <c r="A23" s="11">
        <v>6</v>
      </c>
      <c r="B23" s="27" t="s">
        <v>17</v>
      </c>
      <c r="C23" s="27" t="s">
        <v>142</v>
      </c>
      <c r="D23" s="11">
        <v>18</v>
      </c>
      <c r="E23" s="12">
        <v>42.032640000000001</v>
      </c>
      <c r="F23" s="12">
        <v>0.15976070000000001</v>
      </c>
      <c r="G23" s="12">
        <v>23.277270000000001</v>
      </c>
      <c r="H23" s="12">
        <v>0.2159335</v>
      </c>
      <c r="I23" s="12">
        <v>8.8425440000000002</v>
      </c>
      <c r="J23" s="12">
        <v>0.41551310000000002</v>
      </c>
      <c r="K23" s="12">
        <v>20.4726</v>
      </c>
      <c r="L23" s="12">
        <v>4.334015</v>
      </c>
      <c r="M23" s="12">
        <v>0.21119689999999999</v>
      </c>
      <c r="N23" s="29">
        <f t="shared" si="0"/>
        <v>99.9614732</v>
      </c>
      <c r="O23" s="12">
        <f t="shared" si="1"/>
        <v>0.80495480215089632</v>
      </c>
      <c r="P23" s="12">
        <f t="shared" si="2"/>
        <v>0.10821507575854582</v>
      </c>
      <c r="Q23" s="12">
        <v>0.17233477989189255</v>
      </c>
      <c r="R23" s="12">
        <v>8.2018187930559035E-3</v>
      </c>
      <c r="S23" s="12">
        <v>0.71124832555650574</v>
      </c>
      <c r="T23" s="12">
        <v>0.1082150757585458</v>
      </c>
    </row>
    <row r="24" spans="1:20" x14ac:dyDescent="0.35">
      <c r="A24" s="11" t="s">
        <v>75</v>
      </c>
      <c r="B24" s="27" t="s">
        <v>17</v>
      </c>
      <c r="C24" s="27" t="s">
        <v>142</v>
      </c>
      <c r="D24" s="11">
        <v>7</v>
      </c>
      <c r="E24" s="12">
        <v>41.73</v>
      </c>
      <c r="F24" s="12">
        <v>0.12</v>
      </c>
      <c r="G24" s="12">
        <v>23.11</v>
      </c>
      <c r="H24" s="12">
        <v>0.39</v>
      </c>
      <c r="I24" s="12">
        <v>9.1300000000000008</v>
      </c>
      <c r="J24" s="12">
        <v>0.34</v>
      </c>
      <c r="K24" s="12">
        <v>20.25</v>
      </c>
      <c r="L24" s="12">
        <v>3.87</v>
      </c>
      <c r="M24" s="12" t="s">
        <v>96</v>
      </c>
      <c r="N24" s="29">
        <f t="shared" si="0"/>
        <v>98.94</v>
      </c>
      <c r="O24" s="12">
        <f t="shared" si="1"/>
        <v>0.79812735096748599</v>
      </c>
      <c r="P24" s="12">
        <f t="shared" si="2"/>
        <v>9.8121375691455071E-2</v>
      </c>
      <c r="Q24" s="12">
        <v>0.18068486999741046</v>
      </c>
      <c r="R24" s="12">
        <v>6.8149028999884573E-3</v>
      </c>
      <c r="S24" s="12">
        <v>0.71437885141114599</v>
      </c>
      <c r="T24" s="12">
        <v>9.8121375691455071E-2</v>
      </c>
    </row>
    <row r="25" spans="1:20" x14ac:dyDescent="0.35">
      <c r="A25" s="11" t="s">
        <v>75</v>
      </c>
      <c r="B25" s="27" t="s">
        <v>17</v>
      </c>
      <c r="C25" s="27" t="s">
        <v>142</v>
      </c>
      <c r="D25" s="11">
        <v>8</v>
      </c>
      <c r="E25" s="12">
        <v>41.25</v>
      </c>
      <c r="F25" s="12">
        <v>0</v>
      </c>
      <c r="G25" s="12">
        <v>23.1</v>
      </c>
      <c r="H25" s="12">
        <v>0.26</v>
      </c>
      <c r="I25" s="12">
        <v>9.2100000000000009</v>
      </c>
      <c r="J25" s="12">
        <v>0.45</v>
      </c>
      <c r="K25" s="12">
        <v>20.07</v>
      </c>
      <c r="L25" s="12">
        <v>3.89</v>
      </c>
      <c r="M25" s="12" t="s">
        <v>96</v>
      </c>
      <c r="N25" s="29">
        <f t="shared" si="0"/>
        <v>98.23</v>
      </c>
      <c r="O25" s="12">
        <f t="shared" si="1"/>
        <v>0.79526815952089391</v>
      </c>
      <c r="P25" s="12">
        <f t="shared" si="2"/>
        <v>9.8831552502115172E-2</v>
      </c>
      <c r="Q25" s="12">
        <v>0.18264340412651589</v>
      </c>
      <c r="R25" s="12">
        <v>9.0382972821194153E-3</v>
      </c>
      <c r="S25" s="12">
        <v>0.70948674608924955</v>
      </c>
      <c r="T25" s="12">
        <v>9.8831552502115172E-2</v>
      </c>
    </row>
    <row r="26" spans="1:20" x14ac:dyDescent="0.35">
      <c r="A26" s="11" t="s">
        <v>75</v>
      </c>
      <c r="B26" s="27" t="s">
        <v>17</v>
      </c>
      <c r="C26" s="27" t="s">
        <v>142</v>
      </c>
      <c r="D26" s="11">
        <v>4</v>
      </c>
      <c r="E26" s="12">
        <v>41.71</v>
      </c>
      <c r="F26" s="12">
        <v>0.17</v>
      </c>
      <c r="G26" s="12">
        <v>23.12</v>
      </c>
      <c r="H26" s="12">
        <v>0.45</v>
      </c>
      <c r="I26" s="12">
        <v>9.48</v>
      </c>
      <c r="J26" s="12">
        <v>0.35</v>
      </c>
      <c r="K26" s="12">
        <v>20.2</v>
      </c>
      <c r="L26" s="12">
        <v>3.95</v>
      </c>
      <c r="M26" s="12" t="s">
        <v>96</v>
      </c>
      <c r="N26" s="29">
        <f t="shared" si="0"/>
        <v>99.43</v>
      </c>
      <c r="O26" s="12">
        <f t="shared" si="1"/>
        <v>0.79159066414140233</v>
      </c>
      <c r="P26" s="12">
        <f t="shared" si="2"/>
        <v>9.9414902081741127E-2</v>
      </c>
      <c r="Q26" s="12">
        <v>0.18623490312008262</v>
      </c>
      <c r="R26" s="12">
        <v>6.9638679856223297E-3</v>
      </c>
      <c r="S26" s="12">
        <v>0.70738632681255398</v>
      </c>
      <c r="T26" s="12">
        <v>9.9414902081741141E-2</v>
      </c>
    </row>
    <row r="27" spans="1:20" x14ac:dyDescent="0.35">
      <c r="A27" s="11" t="s">
        <v>75</v>
      </c>
      <c r="B27" s="27" t="s">
        <v>17</v>
      </c>
      <c r="C27" s="27" t="s">
        <v>142</v>
      </c>
      <c r="D27" s="11">
        <v>3</v>
      </c>
      <c r="E27" s="12">
        <v>41.72</v>
      </c>
      <c r="F27" s="12">
        <v>0.15</v>
      </c>
      <c r="G27" s="12">
        <v>23.06</v>
      </c>
      <c r="H27" s="12">
        <v>0.45</v>
      </c>
      <c r="I27" s="12">
        <v>9.41</v>
      </c>
      <c r="J27" s="12">
        <v>0.4</v>
      </c>
      <c r="K27" s="12">
        <v>20.239999999999998</v>
      </c>
      <c r="L27" s="12">
        <v>3.99</v>
      </c>
      <c r="M27" s="12" t="s">
        <v>96</v>
      </c>
      <c r="N27" s="29">
        <f t="shared" si="0"/>
        <v>99.419999999999987</v>
      </c>
      <c r="O27" s="12">
        <f t="shared" si="1"/>
        <v>0.79313547184969491</v>
      </c>
      <c r="P27" s="12">
        <f t="shared" si="2"/>
        <v>0.10021847395695191</v>
      </c>
      <c r="Q27" s="12">
        <v>0.18448576424904944</v>
      </c>
      <c r="R27" s="12">
        <v>7.9426051453498903E-3</v>
      </c>
      <c r="S27" s="12">
        <v>0.70735315664864873</v>
      </c>
      <c r="T27" s="12">
        <v>0.1002184739569519</v>
      </c>
    </row>
    <row r="28" spans="1:20" x14ac:dyDescent="0.35">
      <c r="A28" s="11" t="s">
        <v>75</v>
      </c>
      <c r="B28" s="27" t="s">
        <v>17</v>
      </c>
      <c r="C28" s="27" t="s">
        <v>142</v>
      </c>
      <c r="D28" s="11">
        <v>6</v>
      </c>
      <c r="E28" s="12">
        <v>41.5</v>
      </c>
      <c r="F28" s="12">
        <v>0.15</v>
      </c>
      <c r="G28" s="12">
        <v>22.84</v>
      </c>
      <c r="H28" s="12">
        <v>0.5</v>
      </c>
      <c r="I28" s="12">
        <v>9.36</v>
      </c>
      <c r="J28" s="12">
        <v>0.36</v>
      </c>
      <c r="K28" s="12">
        <v>20.100000000000001</v>
      </c>
      <c r="L28" s="12">
        <v>3.99</v>
      </c>
      <c r="M28" s="12" t="s">
        <v>96</v>
      </c>
      <c r="N28" s="29">
        <f t="shared" si="0"/>
        <v>98.8</v>
      </c>
      <c r="O28" s="12">
        <f t="shared" si="1"/>
        <v>0.79287063908488464</v>
      </c>
      <c r="P28" s="12">
        <f t="shared" si="2"/>
        <v>0.10089114385861195</v>
      </c>
      <c r="Q28" s="12">
        <v>0.18473719515859485</v>
      </c>
      <c r="R28" s="12">
        <v>7.1963245699417687E-3</v>
      </c>
      <c r="S28" s="12">
        <v>0.70717533641285135</v>
      </c>
      <c r="T28" s="12">
        <v>0.10089114385861195</v>
      </c>
    </row>
    <row r="29" spans="1:20" x14ac:dyDescent="0.35">
      <c r="A29" s="11" t="s">
        <v>75</v>
      </c>
      <c r="B29" s="27" t="s">
        <v>17</v>
      </c>
      <c r="C29" s="27" t="s">
        <v>142</v>
      </c>
      <c r="D29" s="11">
        <v>12</v>
      </c>
      <c r="E29" s="12">
        <v>41.46</v>
      </c>
      <c r="F29" s="12">
        <v>0.14000000000000001</v>
      </c>
      <c r="G29" s="12">
        <v>22.91</v>
      </c>
      <c r="H29" s="12">
        <v>0.39</v>
      </c>
      <c r="I29" s="12">
        <v>9.3800000000000008</v>
      </c>
      <c r="J29" s="12">
        <v>0.35</v>
      </c>
      <c r="K29" s="12">
        <v>20.12</v>
      </c>
      <c r="L29" s="12">
        <v>4</v>
      </c>
      <c r="M29" s="12" t="s">
        <v>96</v>
      </c>
      <c r="N29" s="29">
        <f t="shared" si="0"/>
        <v>98.75</v>
      </c>
      <c r="O29" s="12">
        <f t="shared" si="1"/>
        <v>0.79268336750998569</v>
      </c>
      <c r="P29" s="12">
        <f t="shared" si="2"/>
        <v>0.10102768496100327</v>
      </c>
      <c r="Q29" s="12">
        <v>0.18491902498698462</v>
      </c>
      <c r="R29" s="12">
        <v>6.9883805460896854E-3</v>
      </c>
      <c r="S29" s="12">
        <v>0.70706490950592238</v>
      </c>
      <c r="T29" s="12">
        <v>0.10102768496100324</v>
      </c>
    </row>
    <row r="30" spans="1:20" x14ac:dyDescent="0.35">
      <c r="A30" s="11" t="s">
        <v>75</v>
      </c>
      <c r="B30" s="27" t="s">
        <v>17</v>
      </c>
      <c r="C30" s="27" t="s">
        <v>142</v>
      </c>
      <c r="D30" s="11">
        <v>5</v>
      </c>
      <c r="E30" s="12">
        <v>41.75</v>
      </c>
      <c r="F30" s="12">
        <v>0.13</v>
      </c>
      <c r="G30" s="12">
        <v>23.08</v>
      </c>
      <c r="H30" s="12">
        <v>0.46</v>
      </c>
      <c r="I30" s="12">
        <v>9.31</v>
      </c>
      <c r="J30" s="12">
        <v>0.38</v>
      </c>
      <c r="K30" s="12">
        <v>20.28</v>
      </c>
      <c r="L30" s="12">
        <v>4.01</v>
      </c>
      <c r="M30" s="12" t="s">
        <v>96</v>
      </c>
      <c r="N30" s="29">
        <f t="shared" si="0"/>
        <v>99.4</v>
      </c>
      <c r="O30" s="12">
        <f t="shared" si="1"/>
        <v>0.79520461703063228</v>
      </c>
      <c r="P30" s="12">
        <f t="shared" si="2"/>
        <v>0.10076691093900579</v>
      </c>
      <c r="Q30" s="12">
        <v>0.1826087569471527</v>
      </c>
      <c r="R30" s="12">
        <v>7.548927614492819E-3</v>
      </c>
      <c r="S30" s="12">
        <v>0.70907540449934869</v>
      </c>
      <c r="T30" s="12">
        <v>0.10076691093900578</v>
      </c>
    </row>
    <row r="31" spans="1:20" x14ac:dyDescent="0.35">
      <c r="A31" s="11" t="s">
        <v>75</v>
      </c>
      <c r="B31" s="27" t="s">
        <v>17</v>
      </c>
      <c r="C31" s="27" t="s">
        <v>142</v>
      </c>
      <c r="D31" s="11">
        <v>2</v>
      </c>
      <c r="E31" s="12">
        <v>42.26</v>
      </c>
      <c r="F31" s="12">
        <v>0.15</v>
      </c>
      <c r="G31" s="12">
        <v>23.34</v>
      </c>
      <c r="H31" s="12">
        <v>0.45</v>
      </c>
      <c r="I31" s="12">
        <v>9.5</v>
      </c>
      <c r="J31" s="12">
        <v>0.41</v>
      </c>
      <c r="K31" s="12">
        <v>20.5</v>
      </c>
      <c r="L31" s="12">
        <v>4.0199999999999996</v>
      </c>
      <c r="M31" s="12" t="s">
        <v>96</v>
      </c>
      <c r="N31" s="29">
        <f t="shared" si="0"/>
        <v>100.63</v>
      </c>
      <c r="O31" s="12">
        <f t="shared" si="1"/>
        <v>0.79366740996129759</v>
      </c>
      <c r="P31" s="12">
        <f t="shared" si="2"/>
        <v>9.9794114818517812E-2</v>
      </c>
      <c r="Q31" s="12">
        <v>0.18407755154147498</v>
      </c>
      <c r="R31" s="12">
        <v>8.0462000426743431E-3</v>
      </c>
      <c r="S31" s="12">
        <v>0.70808213359733285</v>
      </c>
      <c r="T31" s="12">
        <v>9.9794114818517826E-2</v>
      </c>
    </row>
    <row r="32" spans="1:20" x14ac:dyDescent="0.35">
      <c r="A32" s="11" t="s">
        <v>75</v>
      </c>
      <c r="B32" s="27" t="s">
        <v>17</v>
      </c>
      <c r="C32" s="27" t="s">
        <v>142</v>
      </c>
      <c r="D32" s="11">
        <v>10</v>
      </c>
      <c r="E32" s="12">
        <v>42.01</v>
      </c>
      <c r="F32" s="12">
        <v>0.15</v>
      </c>
      <c r="G32" s="12">
        <v>23.19</v>
      </c>
      <c r="H32" s="12">
        <v>0.43</v>
      </c>
      <c r="I32" s="12">
        <v>9.49</v>
      </c>
      <c r="J32" s="12">
        <v>0.41</v>
      </c>
      <c r="K32" s="12">
        <v>20.45</v>
      </c>
      <c r="L32" s="12">
        <v>4.03</v>
      </c>
      <c r="M32" s="12" t="s">
        <v>96</v>
      </c>
      <c r="N32" s="29">
        <f t="shared" si="0"/>
        <v>100.16</v>
      </c>
      <c r="O32" s="12">
        <f t="shared" si="1"/>
        <v>0.79343988518060882</v>
      </c>
      <c r="P32" s="12">
        <f t="shared" si="2"/>
        <v>0.10020996519992913</v>
      </c>
      <c r="Q32" s="12">
        <v>0.18419185603912094</v>
      </c>
      <c r="R32" s="12">
        <v>8.0596802719642875E-3</v>
      </c>
      <c r="S32" s="12">
        <v>0.70753849848898565</v>
      </c>
      <c r="T32" s="12">
        <v>0.10020996519992913</v>
      </c>
    </row>
    <row r="33" spans="1:20" x14ac:dyDescent="0.35">
      <c r="A33" s="11" t="s">
        <v>75</v>
      </c>
      <c r="B33" s="27" t="s">
        <v>17</v>
      </c>
      <c r="C33" s="27" t="s">
        <v>142</v>
      </c>
      <c r="D33" s="11">
        <v>1</v>
      </c>
      <c r="E33" s="12">
        <v>41.71</v>
      </c>
      <c r="F33" s="12">
        <v>0.15</v>
      </c>
      <c r="G33" s="12">
        <v>23.02</v>
      </c>
      <c r="H33" s="12">
        <v>0.48</v>
      </c>
      <c r="I33" s="12">
        <v>9.48</v>
      </c>
      <c r="J33" s="12">
        <v>0.44</v>
      </c>
      <c r="K33" s="12">
        <v>20.37</v>
      </c>
      <c r="L33" s="12">
        <v>4.0599999999999996</v>
      </c>
      <c r="M33" s="12" t="s">
        <v>96</v>
      </c>
      <c r="N33" s="29">
        <f t="shared" si="0"/>
        <v>99.710000000000008</v>
      </c>
      <c r="O33" s="12">
        <f t="shared" si="1"/>
        <v>0.79296987844542088</v>
      </c>
      <c r="P33" s="12">
        <f t="shared" si="2"/>
        <v>0.10112039259782649</v>
      </c>
      <c r="Q33" s="12">
        <v>0.18429748020217909</v>
      </c>
      <c r="R33" s="12">
        <v>8.6635020352095454E-3</v>
      </c>
      <c r="S33" s="12">
        <v>0.70591862516478499</v>
      </c>
      <c r="T33" s="12">
        <v>0.1011203925978265</v>
      </c>
    </row>
    <row r="34" spans="1:20" x14ac:dyDescent="0.35">
      <c r="A34" s="11" t="s">
        <v>75</v>
      </c>
      <c r="B34" s="27" t="s">
        <v>17</v>
      </c>
      <c r="C34" s="27" t="s">
        <v>142</v>
      </c>
      <c r="D34" s="11">
        <v>11</v>
      </c>
      <c r="E34" s="12">
        <v>41.8</v>
      </c>
      <c r="F34" s="12">
        <v>0.23</v>
      </c>
      <c r="G34" s="12">
        <v>22.94</v>
      </c>
      <c r="H34" s="12">
        <v>0.49</v>
      </c>
      <c r="I34" s="12">
        <v>9.51</v>
      </c>
      <c r="J34" s="12">
        <v>0.43</v>
      </c>
      <c r="K34" s="12">
        <v>20.170000000000002</v>
      </c>
      <c r="L34" s="12">
        <v>4.18</v>
      </c>
      <c r="M34" s="12" t="s">
        <v>96</v>
      </c>
      <c r="N34" s="29">
        <f t="shared" ref="N34:N65" si="3">SUM(E34:M34)</f>
        <v>99.75</v>
      </c>
      <c r="O34" s="12">
        <f t="shared" ref="O34:O69" si="4">(K34/(15.9994+24.305))/((K34/(15.9994+24.305))+((I34)/(15.9994+55.845)))</f>
        <v>0.79082318341521818</v>
      </c>
      <c r="P34" s="12">
        <f t="shared" si="2"/>
        <v>0.10448069151704353</v>
      </c>
      <c r="Q34" s="12">
        <v>0.18554045619489665</v>
      </c>
      <c r="R34" s="12">
        <v>8.496817766734853E-3</v>
      </c>
      <c r="S34" s="12">
        <v>0.70148203452132496</v>
      </c>
      <c r="T34" s="12">
        <v>0.10448069151704353</v>
      </c>
    </row>
    <row r="35" spans="1:20" x14ac:dyDescent="0.35">
      <c r="A35" s="11" t="s">
        <v>78</v>
      </c>
      <c r="B35" s="27" t="s">
        <v>17</v>
      </c>
      <c r="C35" s="27" t="s">
        <v>142</v>
      </c>
      <c r="D35" s="11">
        <v>2</v>
      </c>
      <c r="E35" s="12">
        <v>42.23</v>
      </c>
      <c r="F35" s="12">
        <v>0.14000000000000001</v>
      </c>
      <c r="G35" s="12">
        <v>23.28</v>
      </c>
      <c r="H35" s="12">
        <v>0.52</v>
      </c>
      <c r="I35" s="12">
        <v>8.1300000000000008</v>
      </c>
      <c r="J35" s="12">
        <v>0.42</v>
      </c>
      <c r="K35" s="12">
        <v>21.38</v>
      </c>
      <c r="L35" s="12">
        <v>4.04</v>
      </c>
      <c r="M35" s="12" t="s">
        <v>64</v>
      </c>
      <c r="N35" s="29">
        <f t="shared" si="3"/>
        <v>100.14</v>
      </c>
      <c r="O35" s="12">
        <f t="shared" si="4"/>
        <v>0.82418127503666017</v>
      </c>
      <c r="P35" s="12">
        <f t="shared" si="2"/>
        <v>9.9837089261918519E-2</v>
      </c>
      <c r="Q35" s="12">
        <v>0.15681927356985328</v>
      </c>
      <c r="R35" s="12">
        <v>8.2051765048522275E-3</v>
      </c>
      <c r="S35" s="12">
        <v>0.73513846066337596</v>
      </c>
      <c r="T35" s="12">
        <v>9.9837089261918519E-2</v>
      </c>
    </row>
    <row r="36" spans="1:20" x14ac:dyDescent="0.35">
      <c r="A36" s="11" t="s">
        <v>78</v>
      </c>
      <c r="B36" s="27" t="s">
        <v>17</v>
      </c>
      <c r="C36" s="27" t="s">
        <v>142</v>
      </c>
      <c r="D36" s="11">
        <v>3</v>
      </c>
      <c r="E36" s="12">
        <v>41.65</v>
      </c>
      <c r="F36" s="12">
        <v>0.14000000000000001</v>
      </c>
      <c r="G36" s="12">
        <v>22.99</v>
      </c>
      <c r="H36" s="12">
        <v>0.5</v>
      </c>
      <c r="I36" s="12">
        <v>8.0500000000000007</v>
      </c>
      <c r="J36" s="12">
        <v>0.38</v>
      </c>
      <c r="K36" s="12">
        <v>20.94</v>
      </c>
      <c r="L36" s="12">
        <v>4.05</v>
      </c>
      <c r="M36" s="12" t="s">
        <v>64</v>
      </c>
      <c r="N36" s="29">
        <f t="shared" si="3"/>
        <v>98.699999999999989</v>
      </c>
      <c r="O36" s="12">
        <f t="shared" si="4"/>
        <v>0.82259535258625271</v>
      </c>
      <c r="P36" s="12">
        <f t="shared" si="2"/>
        <v>0.10183646776581777</v>
      </c>
      <c r="Q36" s="12">
        <v>0.15799470449143538</v>
      </c>
      <c r="R36" s="12">
        <v>7.5537045198015565E-3</v>
      </c>
      <c r="S36" s="12">
        <v>0.7326151232229452</v>
      </c>
      <c r="T36" s="12">
        <v>0.10183646776581774</v>
      </c>
    </row>
    <row r="37" spans="1:20" x14ac:dyDescent="0.35">
      <c r="A37" s="11" t="s">
        <v>78</v>
      </c>
      <c r="B37" s="27" t="s">
        <v>17</v>
      </c>
      <c r="C37" s="27" t="s">
        <v>142</v>
      </c>
      <c r="D37" s="11">
        <v>5</v>
      </c>
      <c r="E37" s="12">
        <v>41.97</v>
      </c>
      <c r="F37" s="12">
        <v>0.16</v>
      </c>
      <c r="G37" s="12">
        <v>23.11</v>
      </c>
      <c r="H37" s="12">
        <v>0.5</v>
      </c>
      <c r="I37" s="12">
        <v>8.15</v>
      </c>
      <c r="J37" s="12">
        <v>0.41</v>
      </c>
      <c r="K37" s="12">
        <v>21.08</v>
      </c>
      <c r="L37" s="12">
        <v>4.1100000000000003</v>
      </c>
      <c r="M37" s="12" t="s">
        <v>64</v>
      </c>
      <c r="N37" s="29">
        <f t="shared" si="3"/>
        <v>99.49</v>
      </c>
      <c r="O37" s="12">
        <f t="shared" si="4"/>
        <v>0.82176459864953444</v>
      </c>
      <c r="P37" s="12">
        <f t="shared" si="2"/>
        <v>0.10242681821791395</v>
      </c>
      <c r="Q37" s="12">
        <v>0.15853597045484313</v>
      </c>
      <c r="R37" s="12">
        <v>8.0776272551644646E-3</v>
      </c>
      <c r="S37" s="12">
        <v>0.73095958407207839</v>
      </c>
      <c r="T37" s="12">
        <v>0.10242681821791393</v>
      </c>
    </row>
    <row r="38" spans="1:20" x14ac:dyDescent="0.35">
      <c r="A38" s="11" t="s">
        <v>78</v>
      </c>
      <c r="B38" s="27" t="s">
        <v>17</v>
      </c>
      <c r="C38" s="27" t="s">
        <v>142</v>
      </c>
      <c r="D38" s="11">
        <v>4</v>
      </c>
      <c r="E38" s="12">
        <v>41.99</v>
      </c>
      <c r="F38" s="12">
        <v>0.12</v>
      </c>
      <c r="G38" s="12">
        <v>23.12</v>
      </c>
      <c r="H38" s="12">
        <v>0.51</v>
      </c>
      <c r="I38" s="12">
        <v>8.1999999999999993</v>
      </c>
      <c r="J38" s="12">
        <v>0.38</v>
      </c>
      <c r="K38" s="12">
        <v>21.22</v>
      </c>
      <c r="L38" s="12">
        <v>4.13</v>
      </c>
      <c r="M38" s="12" t="s">
        <v>64</v>
      </c>
      <c r="N38" s="29">
        <f t="shared" si="3"/>
        <v>99.67</v>
      </c>
      <c r="O38" s="12">
        <f t="shared" si="4"/>
        <v>0.82183828662121816</v>
      </c>
      <c r="P38" s="12">
        <f t="shared" si="2"/>
        <v>0.10233837946293863</v>
      </c>
      <c r="Q38" s="12">
        <v>0.15859908698916222</v>
      </c>
      <c r="R38" s="12">
        <v>7.4438938648450671E-3</v>
      </c>
      <c r="S38" s="12">
        <v>0.73161863968305418</v>
      </c>
      <c r="T38" s="12">
        <v>0.10233837946293863</v>
      </c>
    </row>
    <row r="39" spans="1:20" x14ac:dyDescent="0.35">
      <c r="A39" s="11" t="s">
        <v>78</v>
      </c>
      <c r="B39" s="27" t="s">
        <v>17</v>
      </c>
      <c r="C39" s="27" t="s">
        <v>142</v>
      </c>
      <c r="D39" s="11">
        <v>70</v>
      </c>
      <c r="E39" s="12">
        <v>42.581000000000003</v>
      </c>
      <c r="F39" s="12">
        <v>0.11700000000000001</v>
      </c>
      <c r="G39" s="12">
        <v>24.190999999999999</v>
      </c>
      <c r="H39" s="12">
        <v>0.57399999999999995</v>
      </c>
      <c r="I39" s="12">
        <v>7.7789999999999999</v>
      </c>
      <c r="J39" s="12">
        <v>0.39800000000000002</v>
      </c>
      <c r="K39" s="12">
        <v>20.041</v>
      </c>
      <c r="L39" s="12">
        <v>4.1689999999999996</v>
      </c>
      <c r="M39" s="12" t="s">
        <v>163</v>
      </c>
      <c r="N39" s="29">
        <f t="shared" si="3"/>
        <v>99.84999999999998</v>
      </c>
      <c r="O39" s="12">
        <f t="shared" si="4"/>
        <v>0.8211846678412501</v>
      </c>
      <c r="P39" s="12">
        <f t="shared" si="2"/>
        <v>0.10845338079062812</v>
      </c>
      <c r="Q39" s="12">
        <v>0.15795497808961051</v>
      </c>
      <c r="R39" s="12">
        <v>8.1850693499859063E-3</v>
      </c>
      <c r="S39" s="12">
        <v>0.72540657176977541</v>
      </c>
      <c r="T39" s="12">
        <v>0.10845338079062811</v>
      </c>
    </row>
    <row r="40" spans="1:20" x14ac:dyDescent="0.35">
      <c r="A40" s="11" t="s">
        <v>78</v>
      </c>
      <c r="B40" s="27" t="s">
        <v>17</v>
      </c>
      <c r="C40" s="27" t="s">
        <v>142</v>
      </c>
      <c r="D40" s="11">
        <v>91</v>
      </c>
      <c r="E40" s="12">
        <v>42.351999999999997</v>
      </c>
      <c r="F40" s="12">
        <v>0.128</v>
      </c>
      <c r="G40" s="12">
        <v>23.972000000000001</v>
      </c>
      <c r="H40" s="12">
        <v>0.53700000000000003</v>
      </c>
      <c r="I40" s="12">
        <v>7.9610000000000003</v>
      </c>
      <c r="J40" s="12">
        <v>0.439</v>
      </c>
      <c r="K40" s="12">
        <v>19.611000000000001</v>
      </c>
      <c r="L40" s="12">
        <v>4.1719999999999997</v>
      </c>
      <c r="M40" s="12">
        <v>1.7999999999999999E-2</v>
      </c>
      <c r="N40" s="29">
        <f t="shared" si="3"/>
        <v>99.19</v>
      </c>
      <c r="O40" s="12">
        <f t="shared" si="4"/>
        <v>0.81450883743919278</v>
      </c>
      <c r="P40" s="12">
        <f t="shared" si="2"/>
        <v>0.10973272698112568</v>
      </c>
      <c r="Q40" s="12">
        <v>0.16343980774101927</v>
      </c>
      <c r="R40" s="12">
        <v>9.1281860717078028E-3</v>
      </c>
      <c r="S40" s="12">
        <v>0.71769927920614718</v>
      </c>
      <c r="T40" s="12">
        <v>0.10973272698112568</v>
      </c>
    </row>
    <row r="41" spans="1:20" x14ac:dyDescent="0.35">
      <c r="A41" s="11" t="s">
        <v>78</v>
      </c>
      <c r="B41" s="27" t="s">
        <v>17</v>
      </c>
      <c r="C41" s="27" t="s">
        <v>142</v>
      </c>
      <c r="D41" s="11">
        <v>64</v>
      </c>
      <c r="E41" s="12">
        <v>42.627000000000002</v>
      </c>
      <c r="F41" s="12">
        <v>0.127</v>
      </c>
      <c r="G41" s="12">
        <v>24.033000000000001</v>
      </c>
      <c r="H41" s="12">
        <v>0.50800000000000001</v>
      </c>
      <c r="I41" s="12">
        <v>8.0310000000000006</v>
      </c>
      <c r="J41" s="12">
        <v>0.376</v>
      </c>
      <c r="K41" s="12">
        <v>19.824999999999999</v>
      </c>
      <c r="L41" s="12">
        <v>4.1829999999999998</v>
      </c>
      <c r="M41" s="12" t="s">
        <v>163</v>
      </c>
      <c r="N41" s="29">
        <f t="shared" si="3"/>
        <v>99.710000000000008</v>
      </c>
      <c r="O41" s="12">
        <f t="shared" si="4"/>
        <v>0.81482570873038596</v>
      </c>
      <c r="P41" s="12">
        <f t="shared" si="2"/>
        <v>0.10912199430586013</v>
      </c>
      <c r="Q41" s="12">
        <v>0.16352810436722526</v>
      </c>
      <c r="R41" s="12">
        <v>7.7542601400146368E-3</v>
      </c>
      <c r="S41" s="12">
        <v>0.71959564118689989</v>
      </c>
      <c r="T41" s="12">
        <v>0.1091219943058601</v>
      </c>
    </row>
    <row r="42" spans="1:20" x14ac:dyDescent="0.35">
      <c r="A42" s="11" t="s">
        <v>78</v>
      </c>
      <c r="B42" s="27" t="s">
        <v>17</v>
      </c>
      <c r="C42" s="27" t="s">
        <v>142</v>
      </c>
      <c r="D42" s="11">
        <v>66</v>
      </c>
      <c r="E42" s="12">
        <v>42.741</v>
      </c>
      <c r="F42" s="12">
        <v>0.113</v>
      </c>
      <c r="G42" s="12">
        <v>24.103000000000002</v>
      </c>
      <c r="H42" s="12">
        <v>0.51200000000000001</v>
      </c>
      <c r="I42" s="12">
        <v>8.2010000000000005</v>
      </c>
      <c r="J42" s="12">
        <v>0.39700000000000002</v>
      </c>
      <c r="K42" s="12">
        <v>19.928999999999998</v>
      </c>
      <c r="L42" s="12">
        <v>4.1859999999999999</v>
      </c>
      <c r="M42" s="12" t="s">
        <v>163</v>
      </c>
      <c r="N42" s="29">
        <f t="shared" si="3"/>
        <v>100.18199999999999</v>
      </c>
      <c r="O42" s="12">
        <f t="shared" si="4"/>
        <v>0.81244283631587089</v>
      </c>
      <c r="P42" s="12">
        <f t="shared" si="2"/>
        <v>0.10836069496752415</v>
      </c>
      <c r="Q42" s="12">
        <v>0.16570580243215277</v>
      </c>
      <c r="R42" s="12">
        <v>8.1243973574018982E-3</v>
      </c>
      <c r="S42" s="12">
        <v>0.71780910524292119</v>
      </c>
      <c r="T42" s="12">
        <v>0.10836069496752414</v>
      </c>
    </row>
    <row r="43" spans="1:20" x14ac:dyDescent="0.35">
      <c r="A43" s="11" t="s">
        <v>78</v>
      </c>
      <c r="B43" s="27" t="s">
        <v>17</v>
      </c>
      <c r="C43" s="27" t="s">
        <v>142</v>
      </c>
      <c r="D43" s="11">
        <v>75</v>
      </c>
      <c r="E43" s="12">
        <v>42.686</v>
      </c>
      <c r="F43" s="12">
        <v>0.104</v>
      </c>
      <c r="G43" s="12">
        <v>24.196000000000002</v>
      </c>
      <c r="H43" s="12">
        <v>0.52300000000000002</v>
      </c>
      <c r="I43" s="12">
        <v>7.7750000000000004</v>
      </c>
      <c r="J43" s="12">
        <v>0.40799999999999997</v>
      </c>
      <c r="K43" s="12">
        <v>19.638000000000002</v>
      </c>
      <c r="L43" s="12">
        <v>4.1980000000000004</v>
      </c>
      <c r="M43" s="12" t="s">
        <v>163</v>
      </c>
      <c r="N43" s="29">
        <f t="shared" si="3"/>
        <v>99.52800000000002</v>
      </c>
      <c r="O43" s="12">
        <f t="shared" si="4"/>
        <v>0.81825880906898629</v>
      </c>
      <c r="P43" s="12">
        <f t="shared" si="2"/>
        <v>0.11072564222909828</v>
      </c>
      <c r="Q43" s="12">
        <v>0.16006799976183009</v>
      </c>
      <c r="R43" s="12">
        <v>8.5073446742505755E-3</v>
      </c>
      <c r="S43" s="12">
        <v>0.72069901333482111</v>
      </c>
      <c r="T43" s="12">
        <v>0.11072564222909831</v>
      </c>
    </row>
    <row r="44" spans="1:20" x14ac:dyDescent="0.35">
      <c r="A44" s="11" t="s">
        <v>78</v>
      </c>
      <c r="B44" s="27" t="s">
        <v>17</v>
      </c>
      <c r="C44" s="27" t="s">
        <v>142</v>
      </c>
      <c r="D44" s="11">
        <v>67</v>
      </c>
      <c r="E44" s="12">
        <v>42.51</v>
      </c>
      <c r="F44" s="12">
        <v>0.11600000000000001</v>
      </c>
      <c r="G44" s="12">
        <v>24.169</v>
      </c>
      <c r="H44" s="12">
        <v>0.503</v>
      </c>
      <c r="I44" s="12">
        <v>7.8540000000000001</v>
      </c>
      <c r="J44" s="12">
        <v>0.378</v>
      </c>
      <c r="K44" s="12">
        <v>19.875</v>
      </c>
      <c r="L44" s="12">
        <v>4.2039999999999997</v>
      </c>
      <c r="M44" s="12" t="s">
        <v>163</v>
      </c>
      <c r="N44" s="29">
        <f t="shared" si="3"/>
        <v>99.608999999999995</v>
      </c>
      <c r="O44" s="12">
        <f t="shared" si="4"/>
        <v>0.8185392139399511</v>
      </c>
      <c r="P44" s="12">
        <f t="shared" si="2"/>
        <v>0.10980160015278953</v>
      </c>
      <c r="Q44" s="12">
        <v>0.16011617447603979</v>
      </c>
      <c r="R44" s="12">
        <v>7.804873229485359E-3</v>
      </c>
      <c r="S44" s="12">
        <v>0.72227735214168531</v>
      </c>
      <c r="T44" s="12">
        <v>0.10980160015278953</v>
      </c>
    </row>
    <row r="45" spans="1:20" x14ac:dyDescent="0.35">
      <c r="A45" s="11" t="s">
        <v>78</v>
      </c>
      <c r="B45" s="27" t="s">
        <v>17</v>
      </c>
      <c r="C45" s="27" t="s">
        <v>142</v>
      </c>
      <c r="D45" s="11">
        <v>74</v>
      </c>
      <c r="E45" s="12">
        <v>42.764000000000003</v>
      </c>
      <c r="F45" s="12">
        <v>0.105</v>
      </c>
      <c r="G45" s="12">
        <v>23.902999999999999</v>
      </c>
      <c r="H45" s="12">
        <v>0.50700000000000001</v>
      </c>
      <c r="I45" s="12">
        <v>7.9130000000000003</v>
      </c>
      <c r="J45" s="12">
        <v>0.42199999999999999</v>
      </c>
      <c r="K45" s="12">
        <v>19.640999999999998</v>
      </c>
      <c r="L45" s="12">
        <v>4.2119999999999997</v>
      </c>
      <c r="M45" s="12" t="s">
        <v>163</v>
      </c>
      <c r="N45" s="29">
        <f t="shared" si="3"/>
        <v>99.466999999999999</v>
      </c>
      <c r="O45" s="12">
        <f t="shared" si="4"/>
        <v>0.81565075934213715</v>
      </c>
      <c r="P45" s="12">
        <f t="shared" si="2"/>
        <v>0.11069503367889393</v>
      </c>
      <c r="Q45" s="12">
        <v>0.16232271067661216</v>
      </c>
      <c r="R45" s="12">
        <v>8.7675917020427242E-3</v>
      </c>
      <c r="S45" s="12">
        <v>0.71821466394245126</v>
      </c>
      <c r="T45" s="12">
        <v>0.1106950336788939</v>
      </c>
    </row>
    <row r="46" spans="1:20" x14ac:dyDescent="0.35">
      <c r="A46" s="11" t="s">
        <v>78</v>
      </c>
      <c r="B46" s="27" t="s">
        <v>17</v>
      </c>
      <c r="C46" s="27" t="s">
        <v>142</v>
      </c>
      <c r="D46" s="11">
        <v>72</v>
      </c>
      <c r="E46" s="12">
        <v>42.66</v>
      </c>
      <c r="F46" s="12">
        <v>0.11700000000000001</v>
      </c>
      <c r="G46" s="12">
        <v>24.11</v>
      </c>
      <c r="H46" s="12">
        <v>0.495</v>
      </c>
      <c r="I46" s="12">
        <v>8.0239999999999991</v>
      </c>
      <c r="J46" s="12">
        <v>0.38900000000000001</v>
      </c>
      <c r="K46" s="12">
        <v>19.809999999999999</v>
      </c>
      <c r="L46" s="12">
        <v>4.2190000000000003</v>
      </c>
      <c r="M46" s="12" t="s">
        <v>163</v>
      </c>
      <c r="N46" s="29">
        <f t="shared" si="3"/>
        <v>99.823999999999998</v>
      </c>
      <c r="O46" s="12">
        <f t="shared" si="4"/>
        <v>0.81484307429517355</v>
      </c>
      <c r="P46" s="12">
        <f t="shared" si="2"/>
        <v>0.1100038988913173</v>
      </c>
      <c r="Q46" s="12">
        <v>0.16330061465482038</v>
      </c>
      <c r="R46" s="12">
        <v>8.0181882054287442E-3</v>
      </c>
      <c r="S46" s="12">
        <v>0.71867729824843352</v>
      </c>
      <c r="T46" s="12">
        <v>0.11000389889131729</v>
      </c>
    </row>
    <row r="47" spans="1:20" x14ac:dyDescent="0.35">
      <c r="A47" s="11" t="s">
        <v>78</v>
      </c>
      <c r="B47" s="27" t="s">
        <v>17</v>
      </c>
      <c r="C47" s="27" t="s">
        <v>142</v>
      </c>
      <c r="D47" s="11">
        <v>76</v>
      </c>
      <c r="E47" s="12">
        <v>42.761000000000003</v>
      </c>
      <c r="F47" s="12">
        <v>0.126</v>
      </c>
      <c r="G47" s="12">
        <v>24.186</v>
      </c>
      <c r="H47" s="12">
        <v>0.50600000000000001</v>
      </c>
      <c r="I47" s="12">
        <v>8.0589999999999993</v>
      </c>
      <c r="J47" s="12">
        <v>0.41599999999999998</v>
      </c>
      <c r="K47" s="12">
        <v>19.972999999999999</v>
      </c>
      <c r="L47" s="12">
        <v>4.2240000000000002</v>
      </c>
      <c r="M47" s="12">
        <v>1.4999999999999999E-2</v>
      </c>
      <c r="N47" s="29">
        <f t="shared" si="3"/>
        <v>100.26600000000001</v>
      </c>
      <c r="O47" s="12">
        <f t="shared" si="4"/>
        <v>0.81542204139978514</v>
      </c>
      <c r="P47" s="12">
        <f t="shared" si="2"/>
        <v>0.10933474488603549</v>
      </c>
      <c r="Q47" s="12">
        <v>0.16282226382436535</v>
      </c>
      <c r="R47" s="12">
        <v>8.5124722429944007E-3</v>
      </c>
      <c r="S47" s="12">
        <v>0.71933051904660472</v>
      </c>
      <c r="T47" s="12">
        <v>0.10933474488603549</v>
      </c>
    </row>
    <row r="48" spans="1:20" x14ac:dyDescent="0.35">
      <c r="A48" s="11" t="s">
        <v>78</v>
      </c>
      <c r="B48" s="27" t="s">
        <v>17</v>
      </c>
      <c r="C48" s="27" t="s">
        <v>142</v>
      </c>
      <c r="D48" s="11">
        <v>71</v>
      </c>
      <c r="E48" s="12">
        <v>42.631999999999998</v>
      </c>
      <c r="F48" s="12">
        <v>0.10299999999999999</v>
      </c>
      <c r="G48" s="12">
        <v>24.007000000000001</v>
      </c>
      <c r="H48" s="12">
        <v>0.44400000000000001</v>
      </c>
      <c r="I48" s="12">
        <v>7.8970000000000002</v>
      </c>
      <c r="J48" s="12">
        <v>0.38500000000000001</v>
      </c>
      <c r="K48" s="12">
        <v>19.690000000000001</v>
      </c>
      <c r="L48" s="12">
        <v>4.2270000000000003</v>
      </c>
      <c r="M48" s="12" t="s">
        <v>163</v>
      </c>
      <c r="N48" s="29">
        <f t="shared" si="3"/>
        <v>99.385000000000019</v>
      </c>
      <c r="O48" s="12">
        <f t="shared" si="4"/>
        <v>0.81632879474174835</v>
      </c>
      <c r="P48" s="12">
        <f t="shared" si="2"/>
        <v>0.1109683950374909</v>
      </c>
      <c r="Q48" s="12">
        <v>0.16181826541385175</v>
      </c>
      <c r="R48" s="12">
        <v>7.9901674002806431E-3</v>
      </c>
      <c r="S48" s="12">
        <v>0.71922317214837661</v>
      </c>
      <c r="T48" s="12">
        <v>0.11096839503749087</v>
      </c>
    </row>
    <row r="49" spans="1:20" x14ac:dyDescent="0.35">
      <c r="A49" s="11" t="s">
        <v>78</v>
      </c>
      <c r="B49" s="27" t="s">
        <v>17</v>
      </c>
      <c r="C49" s="27" t="s">
        <v>142</v>
      </c>
      <c r="D49" s="11">
        <v>68</v>
      </c>
      <c r="E49" s="12">
        <v>42.430999999999997</v>
      </c>
      <c r="F49" s="12">
        <v>0.122</v>
      </c>
      <c r="G49" s="12">
        <v>24.22</v>
      </c>
      <c r="H49" s="12">
        <v>0.52500000000000002</v>
      </c>
      <c r="I49" s="12">
        <v>7.984</v>
      </c>
      <c r="J49" s="12">
        <v>0.37</v>
      </c>
      <c r="K49" s="12">
        <v>19.643999999999998</v>
      </c>
      <c r="L49" s="12">
        <v>4.2300000000000004</v>
      </c>
      <c r="M49" s="12">
        <v>1.4999999999999999E-2</v>
      </c>
      <c r="N49" s="29">
        <f t="shared" si="3"/>
        <v>99.540999999999997</v>
      </c>
      <c r="O49" s="12">
        <f t="shared" si="4"/>
        <v>0.81432692305801524</v>
      </c>
      <c r="P49" s="12">
        <f t="shared" si="2"/>
        <v>0.11106159871172548</v>
      </c>
      <c r="Q49" s="12">
        <v>0.16362227554208497</v>
      </c>
      <c r="R49" s="12">
        <v>7.6798611688199177E-3</v>
      </c>
      <c r="S49" s="12">
        <v>0.71763626457736973</v>
      </c>
      <c r="T49" s="12">
        <v>0.11106159871172548</v>
      </c>
    </row>
    <row r="50" spans="1:20" x14ac:dyDescent="0.35">
      <c r="A50" s="11" t="s">
        <v>78</v>
      </c>
      <c r="B50" s="27" t="s">
        <v>17</v>
      </c>
      <c r="C50" s="27" t="s">
        <v>142</v>
      </c>
      <c r="D50" s="11">
        <v>77</v>
      </c>
      <c r="E50" s="12">
        <v>42.305</v>
      </c>
      <c r="F50" s="12">
        <v>0.112</v>
      </c>
      <c r="G50" s="12">
        <v>24.041</v>
      </c>
      <c r="H50" s="12">
        <v>0.52700000000000002</v>
      </c>
      <c r="I50" s="12">
        <v>7.9909999999999997</v>
      </c>
      <c r="J50" s="12">
        <v>0.38100000000000001</v>
      </c>
      <c r="K50" s="12">
        <v>19.847000000000001</v>
      </c>
      <c r="L50" s="12">
        <v>4.2309999999999999</v>
      </c>
      <c r="M50" s="12" t="s">
        <v>163</v>
      </c>
      <c r="N50" s="29">
        <f t="shared" si="3"/>
        <v>99.435000000000002</v>
      </c>
      <c r="O50" s="12">
        <f t="shared" si="4"/>
        <v>0.81574467543629092</v>
      </c>
      <c r="P50" s="12">
        <f t="shared" si="2"/>
        <v>0.11022653922516823</v>
      </c>
      <c r="Q50" s="12">
        <v>0.16249598097062531</v>
      </c>
      <c r="R50" s="12">
        <v>7.8468656015401039E-3</v>
      </c>
      <c r="S50" s="12">
        <v>0.7194306142026663</v>
      </c>
      <c r="T50" s="12">
        <v>0.11022653922516823</v>
      </c>
    </row>
    <row r="51" spans="1:20" x14ac:dyDescent="0.35">
      <c r="A51" s="11" t="s">
        <v>78</v>
      </c>
      <c r="B51" s="27" t="s">
        <v>17</v>
      </c>
      <c r="C51" s="27" t="s">
        <v>142</v>
      </c>
      <c r="D51" s="11">
        <v>80</v>
      </c>
      <c r="E51" s="12">
        <v>42.100999999999999</v>
      </c>
      <c r="F51" s="12">
        <v>0.121</v>
      </c>
      <c r="G51" s="12">
        <v>23.835000000000001</v>
      </c>
      <c r="H51" s="12">
        <v>0.48799999999999999</v>
      </c>
      <c r="I51" s="12">
        <v>7.9619999999999997</v>
      </c>
      <c r="J51" s="12">
        <v>0.38300000000000001</v>
      </c>
      <c r="K51" s="12">
        <v>19.667000000000002</v>
      </c>
      <c r="L51" s="12">
        <v>4.2320000000000002</v>
      </c>
      <c r="M51" s="12">
        <v>2.5999999999999999E-2</v>
      </c>
      <c r="N51" s="29">
        <f t="shared" si="3"/>
        <v>98.814999999999998</v>
      </c>
      <c r="O51" s="12">
        <f t="shared" si="4"/>
        <v>0.81492031974866874</v>
      </c>
      <c r="P51" s="12">
        <f t="shared" si="2"/>
        <v>0.11103508429233085</v>
      </c>
      <c r="Q51" s="12">
        <v>0.16305536290798697</v>
      </c>
      <c r="R51" s="12">
        <v>7.944040201993862E-3</v>
      </c>
      <c r="S51" s="12">
        <v>0.71796551259768826</v>
      </c>
      <c r="T51" s="12">
        <v>0.11103508429233085</v>
      </c>
    </row>
    <row r="52" spans="1:20" x14ac:dyDescent="0.35">
      <c r="A52" s="11" t="s">
        <v>78</v>
      </c>
      <c r="B52" s="27" t="s">
        <v>17</v>
      </c>
      <c r="C52" s="27" t="s">
        <v>142</v>
      </c>
      <c r="D52" s="11">
        <v>79</v>
      </c>
      <c r="E52" s="12">
        <v>42.335000000000001</v>
      </c>
      <c r="F52" s="12">
        <v>0.11</v>
      </c>
      <c r="G52" s="12">
        <v>24.007999999999999</v>
      </c>
      <c r="H52" s="12">
        <v>0.50900000000000001</v>
      </c>
      <c r="I52" s="12">
        <v>7.7839999999999998</v>
      </c>
      <c r="J52" s="12">
        <v>0.36099999999999999</v>
      </c>
      <c r="K52" s="12">
        <v>19.812000000000001</v>
      </c>
      <c r="L52" s="12">
        <v>4.2329999999999997</v>
      </c>
      <c r="M52" s="12" t="s">
        <v>163</v>
      </c>
      <c r="N52" s="29">
        <f t="shared" si="3"/>
        <v>99.152000000000015</v>
      </c>
      <c r="O52" s="12">
        <f t="shared" si="4"/>
        <v>0.81939582251922682</v>
      </c>
      <c r="P52" s="12">
        <f t="shared" si="2"/>
        <v>0.11092621216501114</v>
      </c>
      <c r="Q52" s="12">
        <v>0.15921613919442001</v>
      </c>
      <c r="R52" s="12">
        <v>7.4786155539909496E-3</v>
      </c>
      <c r="S52" s="12">
        <v>0.7223790330865778</v>
      </c>
      <c r="T52" s="12">
        <v>0.11092621216501111</v>
      </c>
    </row>
    <row r="53" spans="1:20" x14ac:dyDescent="0.35">
      <c r="A53" s="11" t="s">
        <v>78</v>
      </c>
      <c r="B53" s="27" t="s">
        <v>17</v>
      </c>
      <c r="C53" s="27" t="s">
        <v>142</v>
      </c>
      <c r="D53" s="11">
        <v>78</v>
      </c>
      <c r="E53" s="12">
        <v>42.232999999999997</v>
      </c>
      <c r="F53" s="12">
        <v>0.108</v>
      </c>
      <c r="G53" s="12">
        <v>24.119</v>
      </c>
      <c r="H53" s="12">
        <v>0.51500000000000001</v>
      </c>
      <c r="I53" s="12">
        <v>7.7990000000000004</v>
      </c>
      <c r="J53" s="12">
        <v>0.40300000000000002</v>
      </c>
      <c r="K53" s="12">
        <v>19.733000000000001</v>
      </c>
      <c r="L53" s="12">
        <v>4.2350000000000003</v>
      </c>
      <c r="M53" s="12" t="s">
        <v>163</v>
      </c>
      <c r="N53" s="29">
        <f t="shared" si="3"/>
        <v>99.14500000000001</v>
      </c>
      <c r="O53" s="12">
        <f t="shared" si="4"/>
        <v>0.81851799305622419</v>
      </c>
      <c r="P53" s="12">
        <f t="shared" si="2"/>
        <v>0.11116216900772975</v>
      </c>
      <c r="Q53" s="12">
        <v>0.15978678714165709</v>
      </c>
      <c r="R53" s="12">
        <v>8.3625116427720574E-3</v>
      </c>
      <c r="S53" s="12">
        <v>0.72068853220784113</v>
      </c>
      <c r="T53" s="12">
        <v>0.11116216900772977</v>
      </c>
    </row>
    <row r="54" spans="1:20" x14ac:dyDescent="0.35">
      <c r="A54" s="11" t="s">
        <v>78</v>
      </c>
      <c r="B54" s="27" t="s">
        <v>17</v>
      </c>
      <c r="C54" s="27" t="s">
        <v>142</v>
      </c>
      <c r="D54" s="11">
        <v>73</v>
      </c>
      <c r="E54" s="12">
        <v>42.405999999999999</v>
      </c>
      <c r="F54" s="12">
        <v>0.111</v>
      </c>
      <c r="G54" s="12">
        <v>24.093</v>
      </c>
      <c r="H54" s="12">
        <v>0.51400000000000001</v>
      </c>
      <c r="I54" s="12">
        <v>8.0890000000000004</v>
      </c>
      <c r="J54" s="12">
        <v>0.438</v>
      </c>
      <c r="K54" s="12">
        <v>19.931000000000001</v>
      </c>
      <c r="L54" s="12">
        <v>4.2370000000000001</v>
      </c>
      <c r="M54" s="12" t="s">
        <v>163</v>
      </c>
      <c r="N54" s="29">
        <f t="shared" si="3"/>
        <v>99.818999999999988</v>
      </c>
      <c r="O54" s="12">
        <f t="shared" si="4"/>
        <v>0.81454436699545307</v>
      </c>
      <c r="P54" s="12">
        <f t="shared" si="2"/>
        <v>0.10968438476792795</v>
      </c>
      <c r="Q54" s="12">
        <v>0.16344796641415865</v>
      </c>
      <c r="R54" s="12">
        <v>8.9637253631717189E-3</v>
      </c>
      <c r="S54" s="12">
        <v>0.71790392345474163</v>
      </c>
      <c r="T54" s="12">
        <v>0.10968438476792795</v>
      </c>
    </row>
    <row r="55" spans="1:20" x14ac:dyDescent="0.35">
      <c r="A55" s="11" t="s">
        <v>78</v>
      </c>
      <c r="B55" s="27" t="s">
        <v>17</v>
      </c>
      <c r="C55" s="27" t="s">
        <v>142</v>
      </c>
      <c r="D55" s="11">
        <v>81</v>
      </c>
      <c r="E55" s="12">
        <v>42.572000000000003</v>
      </c>
      <c r="F55" s="12">
        <v>0.16300000000000001</v>
      </c>
      <c r="G55" s="12">
        <v>23.869</v>
      </c>
      <c r="H55" s="12">
        <v>0.50600000000000001</v>
      </c>
      <c r="I55" s="12">
        <v>7.875</v>
      </c>
      <c r="J55" s="12">
        <v>0.4</v>
      </c>
      <c r="K55" s="12">
        <v>19.72</v>
      </c>
      <c r="L55" s="12">
        <v>4.2389999999999999</v>
      </c>
      <c r="M55" s="12" t="s">
        <v>163</v>
      </c>
      <c r="N55" s="29">
        <f t="shared" si="3"/>
        <v>99.344000000000008</v>
      </c>
      <c r="O55" s="12">
        <f t="shared" si="4"/>
        <v>0.81697446926268447</v>
      </c>
      <c r="P55" s="12">
        <f t="shared" si="2"/>
        <v>0.11114212207780008</v>
      </c>
      <c r="Q55" s="12">
        <v>0.16116256733235312</v>
      </c>
      <c r="R55" s="12">
        <v>8.2909319619384001E-3</v>
      </c>
      <c r="S55" s="12">
        <v>0.71940437862790851</v>
      </c>
      <c r="T55" s="12">
        <v>0.11114212207780008</v>
      </c>
    </row>
    <row r="56" spans="1:20" x14ac:dyDescent="0.35">
      <c r="A56" s="11" t="s">
        <v>78</v>
      </c>
      <c r="B56" s="27" t="s">
        <v>17</v>
      </c>
      <c r="C56" s="27" t="s">
        <v>142</v>
      </c>
      <c r="D56" s="11">
        <v>69</v>
      </c>
      <c r="E56" s="12">
        <v>42.656999999999996</v>
      </c>
      <c r="F56" s="12">
        <v>0.10100000000000001</v>
      </c>
      <c r="G56" s="12">
        <v>24.055</v>
      </c>
      <c r="H56" s="12">
        <v>0.50900000000000001</v>
      </c>
      <c r="I56" s="12">
        <v>7.9160000000000004</v>
      </c>
      <c r="J56" s="12">
        <v>0.38400000000000001</v>
      </c>
      <c r="K56" s="12">
        <v>19.774000000000001</v>
      </c>
      <c r="L56" s="12">
        <v>4.24</v>
      </c>
      <c r="M56" s="12">
        <v>1.4999999999999999E-2</v>
      </c>
      <c r="N56" s="29">
        <f t="shared" si="3"/>
        <v>99.650999999999982</v>
      </c>
      <c r="O56" s="12">
        <f t="shared" si="4"/>
        <v>0.81660660779510263</v>
      </c>
      <c r="P56" s="12">
        <f t="shared" si="2"/>
        <v>0.11089071263205735</v>
      </c>
      <c r="Q56" s="12">
        <v>0.16159705803626948</v>
      </c>
      <c r="R56" s="12">
        <v>7.9394173858352568E-3</v>
      </c>
      <c r="S56" s="12">
        <v>0.719572811945838</v>
      </c>
      <c r="T56" s="12">
        <v>0.11089071263205735</v>
      </c>
    </row>
    <row r="57" spans="1:20" x14ac:dyDescent="0.35">
      <c r="A57" s="11" t="s">
        <v>78</v>
      </c>
      <c r="B57" s="27" t="s">
        <v>17</v>
      </c>
      <c r="C57" s="27" t="s">
        <v>142</v>
      </c>
      <c r="D57" s="11">
        <v>65</v>
      </c>
      <c r="E57" s="12">
        <v>42.39</v>
      </c>
      <c r="F57" s="12">
        <v>0.12</v>
      </c>
      <c r="G57" s="12">
        <v>24.181999999999999</v>
      </c>
      <c r="H57" s="12">
        <v>0.44800000000000001</v>
      </c>
      <c r="I57" s="12">
        <v>8.0060000000000002</v>
      </c>
      <c r="J57" s="12">
        <v>0.39</v>
      </c>
      <c r="K57" s="12">
        <v>19.768999999999998</v>
      </c>
      <c r="L57" s="12">
        <v>4.2439999999999998</v>
      </c>
      <c r="M57" s="12">
        <v>2.1000000000000001E-2</v>
      </c>
      <c r="N57" s="29">
        <f t="shared" si="3"/>
        <v>99.569999999999979</v>
      </c>
      <c r="O57" s="12">
        <f t="shared" si="4"/>
        <v>0.81486932242976184</v>
      </c>
      <c r="P57" s="12">
        <f t="shared" si="2"/>
        <v>0.11078660718508024</v>
      </c>
      <c r="Q57" s="12">
        <v>0.16312698879137835</v>
      </c>
      <c r="R57" s="12">
        <v>8.0483079621573705E-3</v>
      </c>
      <c r="S57" s="12">
        <v>0.71803809606138402</v>
      </c>
      <c r="T57" s="12">
        <v>0.11078660718508024</v>
      </c>
    </row>
    <row r="58" spans="1:20" x14ac:dyDescent="0.35">
      <c r="A58" s="11" t="s">
        <v>78</v>
      </c>
      <c r="B58" s="27" t="s">
        <v>21</v>
      </c>
      <c r="C58" s="27" t="s">
        <v>142</v>
      </c>
      <c r="D58" s="11">
        <v>1</v>
      </c>
      <c r="E58" s="12">
        <v>41.89</v>
      </c>
      <c r="F58" s="12">
        <v>0.22</v>
      </c>
      <c r="G58" s="12">
        <v>22.81</v>
      </c>
      <c r="H58" s="12">
        <v>0.61</v>
      </c>
      <c r="I58" s="12">
        <v>7.78</v>
      </c>
      <c r="J58" s="12">
        <v>0.42</v>
      </c>
      <c r="K58" s="12">
        <v>21.06</v>
      </c>
      <c r="L58" s="12">
        <v>4.1500000000000004</v>
      </c>
      <c r="M58" s="12" t="s">
        <v>64</v>
      </c>
      <c r="N58" s="29">
        <f>SUM(E58:M58)</f>
        <v>98.940000000000012</v>
      </c>
      <c r="O58" s="12">
        <f>(K58/(15.9994+24.305))/((K58/(15.9994+24.305))+((I58)/(15.9994+55.845)))</f>
        <v>0.82833335549458897</v>
      </c>
      <c r="P58" s="12">
        <f>(L58/56.0794)/((L58/56.0794)+(J58/70.9374)+(K58/40.3044)+(I58/71.8464))</f>
        <v>0.10412096879631298</v>
      </c>
      <c r="Q58" s="12">
        <v>0.15235897672556248</v>
      </c>
      <c r="R58" s="12">
        <v>8.3304312740450862E-3</v>
      </c>
      <c r="S58" s="12">
        <v>0.73518962320407955</v>
      </c>
      <c r="T58" s="12">
        <v>0.104120968796313</v>
      </c>
    </row>
    <row r="59" spans="1:20" x14ac:dyDescent="0.35">
      <c r="A59" s="27" t="s">
        <v>84</v>
      </c>
      <c r="B59" s="27" t="s">
        <v>17</v>
      </c>
      <c r="C59" s="27" t="s">
        <v>142</v>
      </c>
      <c r="D59" s="27">
        <v>9</v>
      </c>
      <c r="E59" s="27">
        <v>41.73</v>
      </c>
      <c r="F59" s="27">
        <v>0.09</v>
      </c>
      <c r="G59" s="27">
        <v>23.49</v>
      </c>
      <c r="H59" s="27">
        <v>0.47</v>
      </c>
      <c r="I59" s="27">
        <v>11.02</v>
      </c>
      <c r="J59" s="27">
        <v>0.56999999999999995</v>
      </c>
      <c r="K59" s="27">
        <v>18.91</v>
      </c>
      <c r="L59" s="27">
        <v>3.89</v>
      </c>
      <c r="M59" s="70" t="s">
        <v>64</v>
      </c>
      <c r="N59" s="29">
        <f t="shared" si="3"/>
        <v>100.16999999999999</v>
      </c>
      <c r="O59" s="12">
        <f t="shared" si="4"/>
        <v>0.75362146712147171</v>
      </c>
      <c r="P59" s="12">
        <f t="shared" ref="P59:P69" si="5">(L59/56.0794)/((L59/56.0794)+(J59/70.9374)+(K59/40.3044)+(I59/71.8464))</f>
        <v>9.9099359204447346E-2</v>
      </c>
      <c r="Q59" s="12">
        <v>0.21912967065515307</v>
      </c>
      <c r="R59" s="12">
        <v>1.1479532247440303E-2</v>
      </c>
      <c r="S59" s="12">
        <v>0.67029143789295931</v>
      </c>
      <c r="T59" s="12">
        <v>9.9099359204447332E-2</v>
      </c>
    </row>
    <row r="60" spans="1:20" x14ac:dyDescent="0.35">
      <c r="A60" s="27" t="s">
        <v>84</v>
      </c>
      <c r="B60" s="27" t="s">
        <v>17</v>
      </c>
      <c r="C60" s="27" t="s">
        <v>142</v>
      </c>
      <c r="D60" s="27">
        <v>4</v>
      </c>
      <c r="E60" s="27">
        <v>42</v>
      </c>
      <c r="F60" s="27">
        <v>0.2</v>
      </c>
      <c r="G60" s="27">
        <v>23.43</v>
      </c>
      <c r="H60" s="27">
        <v>0.56999999999999995</v>
      </c>
      <c r="I60" s="27">
        <v>11.02</v>
      </c>
      <c r="J60" s="27">
        <v>0.52</v>
      </c>
      <c r="K60" s="27">
        <v>19.239999999999998</v>
      </c>
      <c r="L60" s="27">
        <v>3.89</v>
      </c>
      <c r="M60" s="12" t="s">
        <v>64</v>
      </c>
      <c r="N60" s="29">
        <f t="shared" si="3"/>
        <v>100.86999999999998</v>
      </c>
      <c r="O60" s="12">
        <f t="shared" si="4"/>
        <v>0.75681965623079639</v>
      </c>
      <c r="P60" s="12">
        <f t="shared" si="5"/>
        <v>9.8051159391880097E-2</v>
      </c>
      <c r="Q60" s="12">
        <v>0.21681187887978157</v>
      </c>
      <c r="R60" s="12">
        <v>1.0361784776489309E-2</v>
      </c>
      <c r="S60" s="12">
        <v>0.67477517695184908</v>
      </c>
      <c r="T60" s="12">
        <v>9.8051159391880097E-2</v>
      </c>
    </row>
    <row r="61" spans="1:20" x14ac:dyDescent="0.35">
      <c r="A61" s="27" t="s">
        <v>84</v>
      </c>
      <c r="B61" s="27" t="s">
        <v>17</v>
      </c>
      <c r="C61" s="27" t="s">
        <v>142</v>
      </c>
      <c r="D61" s="27">
        <v>5</v>
      </c>
      <c r="E61" s="27">
        <v>41.69</v>
      </c>
      <c r="F61" s="27">
        <v>0</v>
      </c>
      <c r="G61" s="27">
        <v>23.53</v>
      </c>
      <c r="H61" s="27">
        <v>0.49</v>
      </c>
      <c r="I61" s="27">
        <v>10.86</v>
      </c>
      <c r="J61" s="27">
        <v>0.57999999999999996</v>
      </c>
      <c r="K61" s="27">
        <v>19.010000000000002</v>
      </c>
      <c r="L61" s="27">
        <v>3.91</v>
      </c>
      <c r="M61" s="12" t="s">
        <v>64</v>
      </c>
      <c r="N61" s="29">
        <f t="shared" si="3"/>
        <v>100.07</v>
      </c>
      <c r="O61" s="12">
        <f t="shared" si="4"/>
        <v>0.75729770323355061</v>
      </c>
      <c r="P61" s="12">
        <f t="shared" si="5"/>
        <v>9.9502003556730487E-2</v>
      </c>
      <c r="Q61" s="12">
        <v>0.21571643785193048</v>
      </c>
      <c r="R61" s="12">
        <v>1.1668395837202871E-2</v>
      </c>
      <c r="S61" s="12">
        <v>0.67311316275413613</v>
      </c>
      <c r="T61" s="12">
        <v>9.9502003556730473E-2</v>
      </c>
    </row>
    <row r="62" spans="1:20" x14ac:dyDescent="0.35">
      <c r="A62" s="27" t="s">
        <v>84</v>
      </c>
      <c r="B62" s="27" t="s">
        <v>17</v>
      </c>
      <c r="C62" s="27" t="s">
        <v>142</v>
      </c>
      <c r="D62" s="27">
        <v>2</v>
      </c>
      <c r="E62" s="27">
        <v>41.67</v>
      </c>
      <c r="F62" s="27">
        <v>0.14000000000000001</v>
      </c>
      <c r="G62" s="27">
        <v>23.17</v>
      </c>
      <c r="H62" s="27">
        <v>0.55000000000000004</v>
      </c>
      <c r="I62" s="27">
        <v>11.01</v>
      </c>
      <c r="J62" s="27">
        <v>0.52</v>
      </c>
      <c r="K62" s="27">
        <v>18.84</v>
      </c>
      <c r="L62" s="27">
        <v>3.92</v>
      </c>
      <c r="M62" s="12" t="s">
        <v>64</v>
      </c>
      <c r="N62" s="29">
        <f t="shared" si="3"/>
        <v>99.820000000000007</v>
      </c>
      <c r="O62" s="12">
        <f t="shared" si="4"/>
        <v>0.75310106336508309</v>
      </c>
      <c r="P62" s="12">
        <f t="shared" si="5"/>
        <v>0.10015635956447934</v>
      </c>
      <c r="Q62" s="12">
        <v>0.21957259224180978</v>
      </c>
      <c r="R62" s="12">
        <v>1.0503254746263409E-2</v>
      </c>
      <c r="S62" s="12">
        <v>0.66976779344744741</v>
      </c>
      <c r="T62" s="12">
        <v>0.10015635956447934</v>
      </c>
    </row>
    <row r="63" spans="1:20" x14ac:dyDescent="0.35">
      <c r="A63" s="27" t="s">
        <v>84</v>
      </c>
      <c r="B63" s="27" t="s">
        <v>17</v>
      </c>
      <c r="C63" s="27" t="s">
        <v>142</v>
      </c>
      <c r="D63" s="27">
        <v>1</v>
      </c>
      <c r="E63" s="27">
        <v>41.73</v>
      </c>
      <c r="F63" s="27">
        <v>0.18</v>
      </c>
      <c r="G63" s="27">
        <v>23.33</v>
      </c>
      <c r="H63" s="27">
        <v>0.55000000000000004</v>
      </c>
      <c r="I63" s="27">
        <v>11.03</v>
      </c>
      <c r="J63" s="27">
        <v>0.49</v>
      </c>
      <c r="K63" s="27">
        <v>18.84</v>
      </c>
      <c r="L63" s="27">
        <v>3.93</v>
      </c>
      <c r="M63" s="12" t="s">
        <v>64</v>
      </c>
      <c r="N63" s="29">
        <f t="shared" si="3"/>
        <v>100.08</v>
      </c>
      <c r="O63" s="12">
        <f t="shared" si="4"/>
        <v>0.75276344938653417</v>
      </c>
      <c r="P63" s="12">
        <f t="shared" si="5"/>
        <v>0.10040700036046768</v>
      </c>
      <c r="Q63" s="12">
        <v>0.21996080550808136</v>
      </c>
      <c r="R63" s="12">
        <v>9.8968186940068086E-3</v>
      </c>
      <c r="S63" s="12">
        <v>0.6697353754374441</v>
      </c>
      <c r="T63" s="12">
        <v>0.10040700036046769</v>
      </c>
    </row>
    <row r="64" spans="1:20" x14ac:dyDescent="0.35">
      <c r="A64" s="27" t="s">
        <v>84</v>
      </c>
      <c r="B64" s="27" t="s">
        <v>17</v>
      </c>
      <c r="C64" s="27" t="s">
        <v>142</v>
      </c>
      <c r="D64" s="27">
        <v>7</v>
      </c>
      <c r="E64" s="27">
        <v>41.59</v>
      </c>
      <c r="F64" s="27">
        <v>0.09</v>
      </c>
      <c r="G64" s="27">
        <v>23.27</v>
      </c>
      <c r="H64" s="27">
        <v>0.54</v>
      </c>
      <c r="I64" s="27">
        <v>11.01</v>
      </c>
      <c r="J64" s="27">
        <v>0.47</v>
      </c>
      <c r="K64" s="27">
        <v>18.8</v>
      </c>
      <c r="L64" s="27">
        <v>3.96</v>
      </c>
      <c r="M64" s="12" t="s">
        <v>64</v>
      </c>
      <c r="N64" s="29">
        <f t="shared" si="3"/>
        <v>99.73</v>
      </c>
      <c r="O64" s="12">
        <f t="shared" si="4"/>
        <v>0.75270565437430836</v>
      </c>
      <c r="P64" s="12">
        <f t="shared" si="5"/>
        <v>0.10132121976733056</v>
      </c>
      <c r="Q64" s="12">
        <v>0.21988261286725164</v>
      </c>
      <c r="R64" s="12">
        <v>9.5067302958060391E-3</v>
      </c>
      <c r="S64" s="12">
        <v>0.66928943706961175</v>
      </c>
      <c r="T64" s="12">
        <v>0.10132121976733055</v>
      </c>
    </row>
    <row r="65" spans="1:20" x14ac:dyDescent="0.35">
      <c r="A65" s="27" t="s">
        <v>84</v>
      </c>
      <c r="B65" s="27" t="s">
        <v>21</v>
      </c>
      <c r="C65" s="27" t="s">
        <v>142</v>
      </c>
      <c r="D65" s="27">
        <v>3</v>
      </c>
      <c r="E65" s="11">
        <v>41.56</v>
      </c>
      <c r="F65" s="11">
        <v>0.24</v>
      </c>
      <c r="G65" s="11">
        <v>23.4</v>
      </c>
      <c r="H65" s="11">
        <v>0.23</v>
      </c>
      <c r="I65" s="11">
        <v>10.53</v>
      </c>
      <c r="J65" s="11">
        <v>0.56000000000000005</v>
      </c>
      <c r="K65" s="11">
        <v>19.18</v>
      </c>
      <c r="L65" s="11">
        <v>4.08</v>
      </c>
      <c r="M65" s="11">
        <v>0.04</v>
      </c>
      <c r="N65" s="29">
        <f t="shared" si="3"/>
        <v>99.820000000000022</v>
      </c>
      <c r="O65" s="12">
        <f t="shared" si="4"/>
        <v>0.76453072358415608</v>
      </c>
      <c r="P65" s="12">
        <f t="shared" si="5"/>
        <v>0.1034775625764635</v>
      </c>
      <c r="Q65" s="12">
        <v>0.20845520562181297</v>
      </c>
      <c r="R65" s="12">
        <v>1.1227993330781982E-2</v>
      </c>
      <c r="S65" s="12">
        <v>0.67683923847094152</v>
      </c>
      <c r="T65" s="12">
        <v>0.10347756257646352</v>
      </c>
    </row>
    <row r="66" spans="1:20" x14ac:dyDescent="0.35">
      <c r="A66" s="27" t="s">
        <v>84</v>
      </c>
      <c r="B66" s="27" t="s">
        <v>21</v>
      </c>
      <c r="C66" s="27" t="s">
        <v>142</v>
      </c>
      <c r="D66" s="27">
        <v>10</v>
      </c>
      <c r="E66" s="27">
        <v>41.33</v>
      </c>
      <c r="F66" s="27">
        <v>0.09</v>
      </c>
      <c r="G66" s="27">
        <v>23.4</v>
      </c>
      <c r="H66" s="27">
        <v>0.37</v>
      </c>
      <c r="I66" s="27">
        <v>11.04</v>
      </c>
      <c r="J66" s="27">
        <v>0.57999999999999996</v>
      </c>
      <c r="K66" s="27">
        <v>18.57</v>
      </c>
      <c r="L66" s="27">
        <v>3.82</v>
      </c>
      <c r="M66" s="12" t="s">
        <v>64</v>
      </c>
      <c r="N66" s="29">
        <f t="shared" ref="N66:N69" si="6">SUM(E66:M66)</f>
        <v>99.199999999999989</v>
      </c>
      <c r="O66" s="12">
        <f t="shared" si="4"/>
        <v>0.74989724924899626</v>
      </c>
      <c r="P66" s="12">
        <f t="shared" si="5"/>
        <v>9.8621430083573811E-2</v>
      </c>
      <c r="Q66" s="12">
        <v>0.22247199681005636</v>
      </c>
      <c r="R66" s="12">
        <v>1.1837609743034282E-2</v>
      </c>
      <c r="S66" s="12">
        <v>0.66706896336333554</v>
      </c>
      <c r="T66" s="12">
        <v>9.8621430083573811E-2</v>
      </c>
    </row>
    <row r="67" spans="1:20" x14ac:dyDescent="0.35">
      <c r="A67" s="27" t="s">
        <v>84</v>
      </c>
      <c r="B67" s="27" t="s">
        <v>21</v>
      </c>
      <c r="C67" s="27" t="s">
        <v>142</v>
      </c>
      <c r="D67" s="27">
        <v>6</v>
      </c>
      <c r="E67" s="27">
        <v>41.98</v>
      </c>
      <c r="F67" s="27">
        <v>0.08</v>
      </c>
      <c r="G67" s="27">
        <v>23.75</v>
      </c>
      <c r="H67" s="27">
        <v>0.43</v>
      </c>
      <c r="I67" s="27">
        <v>10.79</v>
      </c>
      <c r="J67" s="27">
        <v>0.5</v>
      </c>
      <c r="K67" s="27">
        <v>19.190000000000001</v>
      </c>
      <c r="L67" s="27">
        <v>3.82</v>
      </c>
      <c r="M67" s="12" t="s">
        <v>64</v>
      </c>
      <c r="N67" s="29">
        <f t="shared" si="6"/>
        <v>100.53999999999999</v>
      </c>
      <c r="O67" s="12">
        <f t="shared" si="4"/>
        <v>0.76020642441312736</v>
      </c>
      <c r="P67" s="12">
        <f t="shared" si="5"/>
        <v>9.710647985705638E-2</v>
      </c>
      <c r="Q67" s="12">
        <v>0.21409407053142171</v>
      </c>
      <c r="R67" s="12">
        <v>1.0048076764031565E-2</v>
      </c>
      <c r="S67" s="12">
        <v>0.67875137284749032</v>
      </c>
      <c r="T67" s="12">
        <v>9.7106479857056394E-2</v>
      </c>
    </row>
    <row r="68" spans="1:20" x14ac:dyDescent="0.35">
      <c r="A68" s="27" t="s">
        <v>84</v>
      </c>
      <c r="B68" s="27" t="s">
        <v>21</v>
      </c>
      <c r="C68" s="27" t="s">
        <v>142</v>
      </c>
      <c r="D68" s="27">
        <v>8</v>
      </c>
      <c r="E68" s="27">
        <v>40.86</v>
      </c>
      <c r="F68" s="27">
        <v>0</v>
      </c>
      <c r="G68" s="27">
        <v>23.12</v>
      </c>
      <c r="H68" s="27">
        <v>0.43</v>
      </c>
      <c r="I68" s="27">
        <v>10.98</v>
      </c>
      <c r="J68" s="27">
        <v>0.55000000000000004</v>
      </c>
      <c r="K68" s="27">
        <v>18.649999999999999</v>
      </c>
      <c r="L68" s="27">
        <v>3.82</v>
      </c>
      <c r="M68" s="12" t="s">
        <v>64</v>
      </c>
      <c r="N68" s="29">
        <f t="shared" si="6"/>
        <v>98.41</v>
      </c>
      <c r="O68" s="12">
        <f t="shared" si="4"/>
        <v>0.75172111283395016</v>
      </c>
      <c r="P68" s="12">
        <f t="shared" si="5"/>
        <v>9.8517752778604376E-2</v>
      </c>
      <c r="Q68" s="12">
        <v>0.221030303811867</v>
      </c>
      <c r="R68" s="12">
        <v>1.1213518792938759E-2</v>
      </c>
      <c r="S68" s="12">
        <v>0.66923842461658978</v>
      </c>
      <c r="T68" s="12">
        <v>9.8517752778604362E-2</v>
      </c>
    </row>
    <row r="69" spans="1:20" x14ac:dyDescent="0.35">
      <c r="A69" s="27" t="s">
        <v>84</v>
      </c>
      <c r="B69" s="27" t="s">
        <v>21</v>
      </c>
      <c r="C69" s="27" t="s">
        <v>142</v>
      </c>
      <c r="D69" s="27">
        <v>3</v>
      </c>
      <c r="E69" s="27">
        <v>41.17</v>
      </c>
      <c r="F69" s="27">
        <v>0.12</v>
      </c>
      <c r="G69" s="27">
        <v>23.1</v>
      </c>
      <c r="H69" s="27">
        <v>0.52</v>
      </c>
      <c r="I69" s="27">
        <v>10.95</v>
      </c>
      <c r="J69" s="27">
        <v>0.56999999999999995</v>
      </c>
      <c r="K69" s="27">
        <v>18.61</v>
      </c>
      <c r="L69" s="27">
        <v>3.89</v>
      </c>
      <c r="M69" s="12" t="s">
        <v>64</v>
      </c>
      <c r="N69" s="29">
        <f t="shared" si="6"/>
        <v>98.929999999999993</v>
      </c>
      <c r="O69" s="12">
        <f t="shared" si="4"/>
        <v>0.75183100758194932</v>
      </c>
      <c r="P69" s="12">
        <f t="shared" si="5"/>
        <v>0.10030561963844965</v>
      </c>
      <c r="Q69" s="12">
        <v>0.22038809427685796</v>
      </c>
      <c r="R69" s="12">
        <v>1.1619263782155607E-2</v>
      </c>
      <c r="S69" s="12">
        <v>0.66768702230253674</v>
      </c>
      <c r="T69" s="12">
        <v>0.10030561963844965</v>
      </c>
    </row>
    <row r="70" spans="1:20" x14ac:dyDescent="0.35">
      <c r="A70" s="11" t="s">
        <v>145</v>
      </c>
      <c r="B70" s="11" t="s">
        <v>36</v>
      </c>
      <c r="C70" s="11" t="s">
        <v>143</v>
      </c>
      <c r="D70" s="11">
        <v>6</v>
      </c>
      <c r="E70" s="11">
        <v>41.85</v>
      </c>
      <c r="F70" s="11">
        <v>0.57999999999999996</v>
      </c>
      <c r="G70" s="11">
        <v>23.05</v>
      </c>
      <c r="H70" s="11">
        <v>0.28999999999999998</v>
      </c>
      <c r="I70" s="11">
        <v>9.64</v>
      </c>
      <c r="J70" s="11">
        <v>0.28000000000000003</v>
      </c>
      <c r="K70" s="11">
        <v>19.72</v>
      </c>
      <c r="L70" s="11">
        <v>4.62</v>
      </c>
      <c r="M70" s="11">
        <v>0.08</v>
      </c>
      <c r="N70" s="11">
        <v>100.1</v>
      </c>
      <c r="O70" s="12">
        <f t="shared" ref="O70:O72" si="7">(K70/(15.9994+24.305))/((K70/(15.9994+24.305))+((I70)/(15.9994+55.845)))</f>
        <v>0.78478195971016074</v>
      </c>
      <c r="P70" s="12">
        <f t="shared" ref="P70:P72" si="8">(L70/56.0794)/((L70/56.0794)+(J70/70.9374)+(K70/40.3044)+(I70/71.8464))</f>
        <v>0.11606829198933662</v>
      </c>
      <c r="Q70" s="12">
        <v>0.18903707923254789</v>
      </c>
      <c r="R70" s="12">
        <v>5.5610620527367285E-3</v>
      </c>
      <c r="S70" s="12">
        <v>0.68933356672537871</v>
      </c>
      <c r="T70" s="12">
        <v>0.11606829198933663</v>
      </c>
    </row>
    <row r="71" spans="1:20" x14ac:dyDescent="0.35">
      <c r="A71" s="11" t="s">
        <v>145</v>
      </c>
      <c r="B71" s="11" t="s">
        <v>36</v>
      </c>
      <c r="C71" s="11" t="s">
        <v>143</v>
      </c>
      <c r="D71" s="11">
        <v>7</v>
      </c>
      <c r="E71" s="11">
        <v>41.53</v>
      </c>
      <c r="F71" s="11">
        <v>0.56000000000000005</v>
      </c>
      <c r="G71" s="11">
        <v>22.96</v>
      </c>
      <c r="H71" s="11">
        <v>0.1</v>
      </c>
      <c r="I71" s="11">
        <v>10.78</v>
      </c>
      <c r="J71" s="11">
        <v>0.3</v>
      </c>
      <c r="K71" s="11">
        <v>18.38</v>
      </c>
      <c r="L71" s="11">
        <v>5.15</v>
      </c>
      <c r="M71" s="11">
        <v>0.09</v>
      </c>
      <c r="N71" s="11">
        <v>99.87</v>
      </c>
      <c r="O71" s="12">
        <f t="shared" si="7"/>
        <v>0.75242962332667407</v>
      </c>
      <c r="P71" s="12">
        <f t="shared" si="8"/>
        <v>0.13079260662345532</v>
      </c>
      <c r="Q71" s="12">
        <v>0.21369436660079782</v>
      </c>
      <c r="R71" s="12">
        <v>6.0231726563558128E-3</v>
      </c>
      <c r="S71" s="12">
        <v>0.64948985411939109</v>
      </c>
      <c r="T71" s="12">
        <v>0.13079260662345535</v>
      </c>
    </row>
    <row r="72" spans="1:20" x14ac:dyDescent="0.35">
      <c r="A72" s="11" t="s">
        <v>145</v>
      </c>
      <c r="B72" s="11" t="s">
        <v>37</v>
      </c>
      <c r="C72" s="11" t="s">
        <v>143</v>
      </c>
      <c r="D72" s="11">
        <v>10</v>
      </c>
      <c r="E72" s="11">
        <v>41.38</v>
      </c>
      <c r="F72" s="11">
        <v>0.54</v>
      </c>
      <c r="G72" s="11">
        <v>22.51</v>
      </c>
      <c r="H72" s="11">
        <v>7.0000000000000007E-2</v>
      </c>
      <c r="I72" s="11">
        <v>11.38</v>
      </c>
      <c r="J72" s="11">
        <v>0.36</v>
      </c>
      <c r="K72" s="11">
        <v>17.7</v>
      </c>
      <c r="L72" s="11">
        <v>5.68</v>
      </c>
      <c r="M72" s="11">
        <v>0.08</v>
      </c>
      <c r="N72" s="11">
        <v>99.7</v>
      </c>
      <c r="O72" s="12">
        <f t="shared" si="7"/>
        <v>0.73492375081710215</v>
      </c>
      <c r="P72" s="12">
        <f t="shared" si="8"/>
        <v>0.14388881028189973</v>
      </c>
      <c r="Q72" s="12">
        <v>0.22501905403998479</v>
      </c>
      <c r="R72" s="12">
        <v>7.2095685997919249E-3</v>
      </c>
      <c r="S72" s="12">
        <v>0.62388256707832357</v>
      </c>
      <c r="T72" s="12">
        <v>0.14388881028189976</v>
      </c>
    </row>
    <row r="73" spans="1:20" x14ac:dyDescent="0.35">
      <c r="A73" s="11" t="s">
        <v>19</v>
      </c>
      <c r="B73" s="27" t="s">
        <v>38</v>
      </c>
      <c r="C73" s="11" t="s">
        <v>143</v>
      </c>
      <c r="D73" s="11">
        <v>8</v>
      </c>
      <c r="E73" s="11">
        <v>40.770000000000003</v>
      </c>
      <c r="F73" s="11">
        <v>0.32</v>
      </c>
      <c r="G73" s="11">
        <v>22.87</v>
      </c>
      <c r="H73" s="11">
        <v>0.08</v>
      </c>
      <c r="I73" s="11">
        <v>13.28</v>
      </c>
      <c r="J73" s="11">
        <v>0.35</v>
      </c>
      <c r="K73" s="11">
        <v>14.55</v>
      </c>
      <c r="L73" s="11">
        <v>7.52</v>
      </c>
      <c r="M73" s="11">
        <v>0.14000000000000001</v>
      </c>
      <c r="N73" s="11">
        <v>99.88</v>
      </c>
      <c r="O73" s="12">
        <f>(K73/(15.9994+24.305))/((K73/(15.9994+24.305))+((I73)/(15.9994+55.845)))</f>
        <v>0.6613629451149825</v>
      </c>
      <c r="P73" s="12">
        <f t="shared" ref="P73:P104" si="9">(L73/56.0794)/((L73/56.0794)+(J73/70.9374)+(K73/40.3044)+(I73/71.8464))</f>
        <v>0.19579683791912367</v>
      </c>
      <c r="Q73" s="12">
        <v>0.26988842241976185</v>
      </c>
      <c r="R73" s="12">
        <v>7.2041702781453663E-3</v>
      </c>
      <c r="S73" s="12">
        <v>0.52711056938296907</v>
      </c>
      <c r="T73" s="12">
        <v>0.19579683791912372</v>
      </c>
    </row>
    <row r="74" spans="1:20" x14ac:dyDescent="0.35">
      <c r="A74" s="11" t="s">
        <v>19</v>
      </c>
      <c r="B74" s="27" t="s">
        <v>38</v>
      </c>
      <c r="C74" s="11" t="s">
        <v>143</v>
      </c>
      <c r="D74" s="11">
        <v>9</v>
      </c>
      <c r="E74" s="11">
        <v>40.770000000000003</v>
      </c>
      <c r="F74" s="11">
        <v>0.36</v>
      </c>
      <c r="G74" s="11">
        <v>22.79</v>
      </c>
      <c r="H74" s="11">
        <v>0.14000000000000001</v>
      </c>
      <c r="I74" s="11">
        <v>13.18</v>
      </c>
      <c r="J74" s="11">
        <v>0.33</v>
      </c>
      <c r="K74" s="11">
        <v>14.32</v>
      </c>
      <c r="L74" s="11">
        <v>7.83</v>
      </c>
      <c r="M74" s="11">
        <v>0.2</v>
      </c>
      <c r="N74" s="11">
        <v>99.93</v>
      </c>
      <c r="O74" s="12">
        <f t="shared" ref="O74:O79" si="10">(K74/(15.9994+24.305))/((K74/(15.9994+24.305))+((I74)/(15.9994+55.845)))</f>
        <v>0.65948468734900068</v>
      </c>
      <c r="P74" s="12">
        <f t="shared" si="9"/>
        <v>0.20442118469710671</v>
      </c>
      <c r="Q74" s="12">
        <v>0.26858261356250324</v>
      </c>
      <c r="R74" s="12">
        <v>6.8109261364149055E-3</v>
      </c>
      <c r="S74" s="12">
        <v>0.52018527560397521</v>
      </c>
      <c r="T74" s="12">
        <v>0.20442118469710668</v>
      </c>
    </row>
    <row r="75" spans="1:20" x14ac:dyDescent="0.35">
      <c r="A75" s="11" t="s">
        <v>19</v>
      </c>
      <c r="B75" s="27" t="s">
        <v>38</v>
      </c>
      <c r="C75" s="11" t="s">
        <v>143</v>
      </c>
      <c r="D75" s="11">
        <v>2</v>
      </c>
      <c r="E75" s="11">
        <v>40.33</v>
      </c>
      <c r="F75" s="11">
        <v>0.34</v>
      </c>
      <c r="G75" s="11">
        <v>22.44</v>
      </c>
      <c r="H75" s="11">
        <v>0</v>
      </c>
      <c r="I75" s="11">
        <v>13.37</v>
      </c>
      <c r="J75" s="11">
        <v>0.35</v>
      </c>
      <c r="K75" s="11">
        <v>15.04</v>
      </c>
      <c r="L75" s="11">
        <v>6.32</v>
      </c>
      <c r="M75" s="11">
        <v>0.15</v>
      </c>
      <c r="N75" s="11">
        <v>98.33</v>
      </c>
      <c r="O75" s="12">
        <f t="shared" si="10"/>
        <v>0.66724303309738797</v>
      </c>
      <c r="P75" s="12">
        <f t="shared" si="9"/>
        <v>0.16649459183855528</v>
      </c>
      <c r="Q75" s="12">
        <v>0.27492409659325318</v>
      </c>
      <c r="R75" s="12">
        <v>7.2891886276921615E-3</v>
      </c>
      <c r="S75" s="12">
        <v>0.55129212294049934</v>
      </c>
      <c r="T75" s="12">
        <v>0.16649459183855522</v>
      </c>
    </row>
    <row r="76" spans="1:20" x14ac:dyDescent="0.35">
      <c r="A76" s="11" t="s">
        <v>19</v>
      </c>
      <c r="B76" s="27" t="s">
        <v>38</v>
      </c>
      <c r="C76" s="11" t="s">
        <v>143</v>
      </c>
      <c r="D76" s="11">
        <v>1</v>
      </c>
      <c r="E76" s="11">
        <v>41.72</v>
      </c>
      <c r="F76" s="11">
        <v>0.36</v>
      </c>
      <c r="G76" s="11">
        <v>23.41</v>
      </c>
      <c r="H76" s="11">
        <v>0</v>
      </c>
      <c r="I76" s="11">
        <v>13.46</v>
      </c>
      <c r="J76" s="11">
        <v>0.35</v>
      </c>
      <c r="K76" s="11">
        <v>15.68</v>
      </c>
      <c r="L76" s="11">
        <v>6.41</v>
      </c>
      <c r="M76" s="11">
        <v>0.17</v>
      </c>
      <c r="N76" s="11">
        <v>101.56</v>
      </c>
      <c r="O76" s="12">
        <f t="shared" si="10"/>
        <v>0.67496011797159094</v>
      </c>
      <c r="P76" s="12">
        <f t="shared" si="9"/>
        <v>0.16431712074522051</v>
      </c>
      <c r="Q76" s="12">
        <v>0.26931974419294341</v>
      </c>
      <c r="R76" s="12">
        <v>7.0928524091024639E-3</v>
      </c>
      <c r="S76" s="12">
        <v>0.5592702826527336</v>
      </c>
      <c r="T76" s="12">
        <v>0.16431712074522054</v>
      </c>
    </row>
    <row r="77" spans="1:20" x14ac:dyDescent="0.35">
      <c r="A77" s="11" t="s">
        <v>19</v>
      </c>
      <c r="B77" s="27" t="s">
        <v>38</v>
      </c>
      <c r="C77" s="11" t="s">
        <v>143</v>
      </c>
      <c r="D77" s="11">
        <v>3</v>
      </c>
      <c r="E77" s="11">
        <v>40.97</v>
      </c>
      <c r="F77" s="11">
        <v>0.33</v>
      </c>
      <c r="G77" s="11">
        <v>23.2</v>
      </c>
      <c r="H77" s="11">
        <v>0.09</v>
      </c>
      <c r="I77" s="11">
        <v>13.57</v>
      </c>
      <c r="J77" s="11">
        <v>0.26</v>
      </c>
      <c r="K77" s="11">
        <v>15.27</v>
      </c>
      <c r="L77" s="11">
        <v>6.48</v>
      </c>
      <c r="M77" s="11">
        <v>0.14000000000000001</v>
      </c>
      <c r="N77" s="11">
        <v>100.4</v>
      </c>
      <c r="O77" s="12">
        <f t="shared" si="10"/>
        <v>0.66731601426042564</v>
      </c>
      <c r="P77" s="12">
        <f t="shared" si="9"/>
        <v>0.16820608125855696</v>
      </c>
      <c r="Q77" s="12">
        <v>0.27494440183361529</v>
      </c>
      <c r="R77" s="12">
        <v>5.335414035599906E-3</v>
      </c>
      <c r="S77" s="12">
        <v>0.55151410287222791</v>
      </c>
      <c r="T77" s="12">
        <v>0.16820608125855699</v>
      </c>
    </row>
    <row r="78" spans="1:20" x14ac:dyDescent="0.35">
      <c r="A78" s="11" t="s">
        <v>19</v>
      </c>
      <c r="B78" s="27" t="s">
        <v>38</v>
      </c>
      <c r="C78" s="11" t="s">
        <v>143</v>
      </c>
      <c r="D78" s="11">
        <v>4</v>
      </c>
      <c r="E78" s="11">
        <v>41.05</v>
      </c>
      <c r="F78" s="11">
        <v>0.39</v>
      </c>
      <c r="G78" s="11">
        <v>23</v>
      </c>
      <c r="H78" s="11">
        <v>0.13</v>
      </c>
      <c r="I78" s="11">
        <v>13.54</v>
      </c>
      <c r="J78" s="11">
        <v>0.32</v>
      </c>
      <c r="K78" s="11">
        <v>15.13</v>
      </c>
      <c r="L78" s="11">
        <v>6.55</v>
      </c>
      <c r="M78" s="11">
        <v>0.16</v>
      </c>
      <c r="N78" s="11">
        <v>100.28</v>
      </c>
      <c r="O78" s="12">
        <f t="shared" si="10"/>
        <v>0.66576074280345787</v>
      </c>
      <c r="P78" s="12">
        <f t="shared" si="9"/>
        <v>0.17046906837177181</v>
      </c>
      <c r="Q78" s="12">
        <v>0.27505611123569362</v>
      </c>
      <c r="R78" s="12">
        <v>6.5838868389031229E-3</v>
      </c>
      <c r="S78" s="12">
        <v>0.5478909335536315</v>
      </c>
      <c r="T78" s="12">
        <v>0.17046906837177181</v>
      </c>
    </row>
    <row r="79" spans="1:20" x14ac:dyDescent="0.35">
      <c r="A79" s="11" t="s">
        <v>19</v>
      </c>
      <c r="B79" s="27" t="s">
        <v>38</v>
      </c>
      <c r="C79" s="11" t="s">
        <v>143</v>
      </c>
      <c r="D79" s="11">
        <v>5</v>
      </c>
      <c r="E79" s="11">
        <v>40.39</v>
      </c>
      <c r="F79" s="11">
        <v>0.34</v>
      </c>
      <c r="G79" s="11">
        <v>22.75</v>
      </c>
      <c r="H79" s="11">
        <v>0.11</v>
      </c>
      <c r="I79" s="11">
        <v>13.53</v>
      </c>
      <c r="J79" s="11">
        <v>0.37</v>
      </c>
      <c r="K79" s="11">
        <v>14.9</v>
      </c>
      <c r="L79" s="11">
        <v>6.63</v>
      </c>
      <c r="M79" s="11">
        <v>0.1</v>
      </c>
      <c r="N79" s="11">
        <v>99.11</v>
      </c>
      <c r="O79" s="12">
        <f t="shared" si="10"/>
        <v>0.66250866385023077</v>
      </c>
      <c r="P79" s="12">
        <f t="shared" si="9"/>
        <v>0.17349165891414969</v>
      </c>
      <c r="Q79" s="12">
        <v>0.27635111073473118</v>
      </c>
      <c r="R79" s="12">
        <v>7.6541133102560359E-3</v>
      </c>
      <c r="S79" s="12">
        <v>0.54250311704086318</v>
      </c>
      <c r="T79" s="12">
        <v>0.17349165891414969</v>
      </c>
    </row>
    <row r="80" spans="1:20" x14ac:dyDescent="0.35">
      <c r="A80" s="11" t="s">
        <v>15</v>
      </c>
      <c r="B80" s="27" t="s">
        <v>17</v>
      </c>
      <c r="C80" s="11" t="s">
        <v>143</v>
      </c>
      <c r="D80" s="27">
        <v>11</v>
      </c>
      <c r="E80" s="27">
        <v>41.67</v>
      </c>
      <c r="F80" s="27">
        <v>0.16</v>
      </c>
      <c r="G80" s="27">
        <v>23.64</v>
      </c>
      <c r="H80" s="27">
        <v>0.12</v>
      </c>
      <c r="I80" s="27">
        <v>11.26</v>
      </c>
      <c r="J80" s="27">
        <v>0.53</v>
      </c>
      <c r="K80" s="27">
        <v>18</v>
      </c>
      <c r="L80" s="27">
        <v>5.3</v>
      </c>
      <c r="M80" s="12" t="s">
        <v>64</v>
      </c>
      <c r="N80" s="29">
        <f t="shared" ref="N80:N131" si="11">SUM(E80:M80)</f>
        <v>100.68</v>
      </c>
      <c r="O80" s="12">
        <f t="shared" ref="O80:O122" si="12">(K80/(15.9994+24.305))/((K80/(15.9994+24.305))+((I80)/(15.9994+55.845)))</f>
        <v>0.74022862239594889</v>
      </c>
      <c r="P80" s="12">
        <f t="shared" si="9"/>
        <v>0.13399717858738489</v>
      </c>
      <c r="Q80" s="12">
        <v>0.22220637859612666</v>
      </c>
      <c r="R80" s="12">
        <v>1.0593116433465834E-2</v>
      </c>
      <c r="S80" s="12">
        <v>0.63320332638302268</v>
      </c>
      <c r="T80" s="12">
        <v>0.13399717858738491</v>
      </c>
    </row>
    <row r="81" spans="1:20" x14ac:dyDescent="0.35">
      <c r="A81" s="11" t="s">
        <v>15</v>
      </c>
      <c r="B81" s="27" t="s">
        <v>17</v>
      </c>
      <c r="C81" s="11" t="s">
        <v>143</v>
      </c>
      <c r="D81" s="27">
        <v>4</v>
      </c>
      <c r="E81" s="11">
        <v>41.65</v>
      </c>
      <c r="F81" s="11">
        <v>0.14000000000000001</v>
      </c>
      <c r="G81" s="11">
        <v>23.52</v>
      </c>
      <c r="H81" s="11">
        <v>0.1</v>
      </c>
      <c r="I81" s="11">
        <v>11.51</v>
      </c>
      <c r="J81" s="11">
        <v>0.57999999999999996</v>
      </c>
      <c r="K81" s="11">
        <v>17.68</v>
      </c>
      <c r="L81" s="11">
        <v>5.35</v>
      </c>
      <c r="M81" s="11">
        <v>0.02</v>
      </c>
      <c r="N81" s="29">
        <f t="shared" si="11"/>
        <v>100.55</v>
      </c>
      <c r="O81" s="12">
        <f t="shared" si="12"/>
        <v>0.73248355708308199</v>
      </c>
      <c r="P81" s="12">
        <f t="shared" si="9"/>
        <v>0.13581269415797623</v>
      </c>
      <c r="Q81" s="12">
        <v>0.22806584616439257</v>
      </c>
      <c r="R81" s="12">
        <v>1.1639723607412901E-2</v>
      </c>
      <c r="S81" s="12">
        <v>0.62448173607021829</v>
      </c>
      <c r="T81" s="12">
        <v>0.13581269415797623</v>
      </c>
    </row>
    <row r="82" spans="1:20" x14ac:dyDescent="0.35">
      <c r="A82" s="11" t="s">
        <v>15</v>
      </c>
      <c r="B82" s="27" t="s">
        <v>17</v>
      </c>
      <c r="C82" s="11" t="s">
        <v>143</v>
      </c>
      <c r="D82" s="27">
        <v>1</v>
      </c>
      <c r="E82" s="11">
        <v>41.76</v>
      </c>
      <c r="F82" s="11">
        <v>0.17</v>
      </c>
      <c r="G82" s="11">
        <v>23.41</v>
      </c>
      <c r="H82" s="11">
        <v>0.18</v>
      </c>
      <c r="I82" s="11">
        <v>11.49</v>
      </c>
      <c r="J82" s="11">
        <v>0.6</v>
      </c>
      <c r="K82" s="11">
        <v>17.73</v>
      </c>
      <c r="L82" s="11">
        <v>5.35</v>
      </c>
      <c r="M82" s="11">
        <v>0.05</v>
      </c>
      <c r="N82" s="29">
        <f t="shared" si="11"/>
        <v>100.74</v>
      </c>
      <c r="O82" s="12">
        <f t="shared" si="12"/>
        <v>0.73337677213436769</v>
      </c>
      <c r="P82" s="12">
        <f t="shared" si="9"/>
        <v>0.13557257528137212</v>
      </c>
      <c r="Q82" s="12">
        <v>0.22726703133067772</v>
      </c>
      <c r="R82" s="12">
        <v>1.2019804553596299E-2</v>
      </c>
      <c r="S82" s="12">
        <v>0.62514058883435386</v>
      </c>
      <c r="T82" s="12">
        <v>0.13557257528137215</v>
      </c>
    </row>
    <row r="83" spans="1:20" x14ac:dyDescent="0.35">
      <c r="A83" s="11" t="s">
        <v>15</v>
      </c>
      <c r="B83" s="27" t="s">
        <v>17</v>
      </c>
      <c r="C83" s="11" t="s">
        <v>143</v>
      </c>
      <c r="D83" s="27">
        <v>10</v>
      </c>
      <c r="E83" s="27">
        <v>41.44</v>
      </c>
      <c r="F83" s="27">
        <v>0.19</v>
      </c>
      <c r="G83" s="27">
        <v>23.57</v>
      </c>
      <c r="H83" s="27">
        <v>0.1</v>
      </c>
      <c r="I83" s="27">
        <v>11.37</v>
      </c>
      <c r="J83" s="27">
        <v>0.61</v>
      </c>
      <c r="K83" s="27">
        <v>17.61</v>
      </c>
      <c r="L83" s="27">
        <v>5.43</v>
      </c>
      <c r="M83" s="12" t="s">
        <v>64</v>
      </c>
      <c r="N83" s="29">
        <f t="shared" si="11"/>
        <v>100.32</v>
      </c>
      <c r="O83" s="12">
        <f t="shared" si="12"/>
        <v>0.73410110853861399</v>
      </c>
      <c r="P83" s="12">
        <f t="shared" si="9"/>
        <v>0.13820475544371078</v>
      </c>
      <c r="Q83" s="12">
        <v>0.22588217894007084</v>
      </c>
      <c r="R83" s="12">
        <v>1.2273857703019262E-2</v>
      </c>
      <c r="S83" s="12">
        <v>0.62363920791319916</v>
      </c>
      <c r="T83" s="12">
        <v>0.13820475544371078</v>
      </c>
    </row>
    <row r="84" spans="1:20" x14ac:dyDescent="0.35">
      <c r="A84" s="11" t="s">
        <v>83</v>
      </c>
      <c r="B84" s="27" t="s">
        <v>17</v>
      </c>
      <c r="C84" s="11" t="s">
        <v>143</v>
      </c>
      <c r="D84" s="11">
        <v>28</v>
      </c>
      <c r="E84" s="12">
        <v>41.438000000000002</v>
      </c>
      <c r="F84" s="12">
        <v>0.22500000000000001</v>
      </c>
      <c r="G84" s="12">
        <v>22.622</v>
      </c>
      <c r="H84" s="12">
        <v>8.5999999999999993E-2</v>
      </c>
      <c r="I84" s="12">
        <v>12.223000000000001</v>
      </c>
      <c r="J84" s="12">
        <v>0.59699999999999998</v>
      </c>
      <c r="K84" s="12">
        <v>17.099</v>
      </c>
      <c r="L84" s="12">
        <v>5.8070000000000004</v>
      </c>
      <c r="M84" s="12">
        <v>5.7000000000000002E-2</v>
      </c>
      <c r="N84" s="29">
        <f t="shared" si="11"/>
        <v>100.154</v>
      </c>
      <c r="O84" s="12">
        <f t="shared" si="12"/>
        <v>0.71376540041811276</v>
      </c>
      <c r="P84" s="12">
        <f t="shared" si="9"/>
        <v>0.14660048590691391</v>
      </c>
      <c r="Q84" s="12">
        <v>0.24085726030781021</v>
      </c>
      <c r="R84" s="12">
        <v>1.1914779420954579E-2</v>
      </c>
      <c r="S84" s="12">
        <v>0.60062747436432129</v>
      </c>
      <c r="T84" s="12">
        <v>0.14660048590691391</v>
      </c>
    </row>
    <row r="85" spans="1:20" x14ac:dyDescent="0.35">
      <c r="A85" s="11" t="s">
        <v>139</v>
      </c>
      <c r="B85" s="27" t="s">
        <v>17</v>
      </c>
      <c r="C85" s="11" t="s">
        <v>143</v>
      </c>
      <c r="D85" s="11">
        <v>18</v>
      </c>
      <c r="E85" s="12">
        <v>41.521000000000001</v>
      </c>
      <c r="F85" s="12">
        <v>0.16200000000000001</v>
      </c>
      <c r="G85" s="12">
        <v>22.651</v>
      </c>
      <c r="H85" s="12">
        <v>0.27500000000000002</v>
      </c>
      <c r="I85" s="12">
        <v>12.461</v>
      </c>
      <c r="J85" s="12">
        <v>0.71399999999999997</v>
      </c>
      <c r="K85" s="12">
        <v>16.975999999999999</v>
      </c>
      <c r="L85" s="12">
        <v>5.827</v>
      </c>
      <c r="M85" s="12">
        <v>5.2999999999999999E-2</v>
      </c>
      <c r="N85" s="29">
        <f t="shared" si="11"/>
        <v>100.64</v>
      </c>
      <c r="O85" s="12">
        <f t="shared" si="12"/>
        <v>0.70832003761360751</v>
      </c>
      <c r="P85" s="12">
        <f t="shared" si="9"/>
        <v>0.14663480614961802</v>
      </c>
      <c r="Q85" s="12">
        <v>0.24476160583539028</v>
      </c>
      <c r="R85" s="12">
        <v>1.4204251550072652E-2</v>
      </c>
      <c r="S85" s="12">
        <v>0.59439933646491905</v>
      </c>
      <c r="T85" s="12">
        <v>0.14663480614961799</v>
      </c>
    </row>
    <row r="86" spans="1:20" x14ac:dyDescent="0.35">
      <c r="A86" s="11" t="s">
        <v>83</v>
      </c>
      <c r="B86" s="27" t="s">
        <v>17</v>
      </c>
      <c r="C86" s="11" t="s">
        <v>143</v>
      </c>
      <c r="D86" s="11">
        <v>27</v>
      </c>
      <c r="E86" s="12">
        <v>41.368000000000002</v>
      </c>
      <c r="F86" s="12">
        <v>0.22900000000000001</v>
      </c>
      <c r="G86" s="12">
        <v>22.34</v>
      </c>
      <c r="H86" s="12">
        <v>0.248</v>
      </c>
      <c r="I86" s="12">
        <v>12.253</v>
      </c>
      <c r="J86" s="12">
        <v>0.625</v>
      </c>
      <c r="K86" s="12">
        <v>17.27</v>
      </c>
      <c r="L86" s="12">
        <v>5.8410000000000002</v>
      </c>
      <c r="M86" s="12">
        <v>8.5999999999999993E-2</v>
      </c>
      <c r="N86" s="29">
        <f t="shared" si="11"/>
        <v>100.25999999999999</v>
      </c>
      <c r="O86" s="12">
        <f t="shared" si="12"/>
        <v>0.7152951270461867</v>
      </c>
      <c r="P86" s="12">
        <f t="shared" si="9"/>
        <v>0.1462863547748674</v>
      </c>
      <c r="Q86" s="12">
        <v>0.23952860871864651</v>
      </c>
      <c r="R86" s="12">
        <v>1.2374416257846374E-2</v>
      </c>
      <c r="S86" s="12">
        <v>0.60181062024863974</v>
      </c>
      <c r="T86" s="12">
        <v>0.1462863547748674</v>
      </c>
    </row>
    <row r="87" spans="1:20" x14ac:dyDescent="0.35">
      <c r="A87" s="11" t="s">
        <v>83</v>
      </c>
      <c r="B87" s="27" t="s">
        <v>17</v>
      </c>
      <c r="C87" s="11" t="s">
        <v>143</v>
      </c>
      <c r="D87" s="11">
        <v>25</v>
      </c>
      <c r="E87" s="12">
        <v>41.423999999999999</v>
      </c>
      <c r="F87" s="12">
        <v>0.183</v>
      </c>
      <c r="G87" s="12">
        <v>22.548999999999999</v>
      </c>
      <c r="H87" s="12">
        <v>0.182</v>
      </c>
      <c r="I87" s="12">
        <v>12.042</v>
      </c>
      <c r="J87" s="12">
        <v>0.59299999999999997</v>
      </c>
      <c r="K87" s="12">
        <v>16.966999999999999</v>
      </c>
      <c r="L87" s="12">
        <v>5.8570000000000002</v>
      </c>
      <c r="M87" s="12">
        <v>0.04</v>
      </c>
      <c r="N87" s="29">
        <f t="shared" si="11"/>
        <v>99.837000000000018</v>
      </c>
      <c r="O87" s="12">
        <f t="shared" si="12"/>
        <v>0.71522784812533857</v>
      </c>
      <c r="P87" s="12">
        <f t="shared" si="9"/>
        <v>0.14890822970644632</v>
      </c>
      <c r="Q87" s="12">
        <v>0.23896838357944292</v>
      </c>
      <c r="R87" s="12">
        <v>1.1918627909857312E-2</v>
      </c>
      <c r="S87" s="12">
        <v>0.60020475880425361</v>
      </c>
      <c r="T87" s="12">
        <v>0.14890822970644632</v>
      </c>
    </row>
    <row r="88" spans="1:20" x14ac:dyDescent="0.35">
      <c r="A88" s="11" t="s">
        <v>83</v>
      </c>
      <c r="B88" s="27" t="s">
        <v>17</v>
      </c>
      <c r="C88" s="11" t="s">
        <v>143</v>
      </c>
      <c r="D88" s="11">
        <v>20</v>
      </c>
      <c r="E88" s="12">
        <v>41.764000000000003</v>
      </c>
      <c r="F88" s="12">
        <v>0.20699999999999999</v>
      </c>
      <c r="G88" s="12">
        <v>22.724</v>
      </c>
      <c r="H88" s="12">
        <v>4.3999999999999997E-2</v>
      </c>
      <c r="I88" s="12">
        <v>12.153</v>
      </c>
      <c r="J88" s="12">
        <v>0.63100000000000001</v>
      </c>
      <c r="K88" s="12">
        <v>17.204000000000001</v>
      </c>
      <c r="L88" s="12">
        <v>5.9640000000000004</v>
      </c>
      <c r="M88" s="12">
        <v>0.05</v>
      </c>
      <c r="N88" s="29">
        <f t="shared" si="11"/>
        <v>100.741</v>
      </c>
      <c r="O88" s="12">
        <f t="shared" si="12"/>
        <v>0.71618337209818073</v>
      </c>
      <c r="P88" s="12">
        <f t="shared" si="9"/>
        <v>0.1495246775077273</v>
      </c>
      <c r="Q88" s="12">
        <v>0.23782476926840959</v>
      </c>
      <c r="R88" s="12">
        <v>1.2506410820669453E-2</v>
      </c>
      <c r="S88" s="12">
        <v>0.6001441424031938</v>
      </c>
      <c r="T88" s="12">
        <v>0.14952467750772733</v>
      </c>
    </row>
    <row r="89" spans="1:20" x14ac:dyDescent="0.35">
      <c r="A89" s="11" t="s">
        <v>83</v>
      </c>
      <c r="B89" s="27" t="s">
        <v>17</v>
      </c>
      <c r="C89" s="11" t="s">
        <v>143</v>
      </c>
      <c r="D89" s="11">
        <v>21</v>
      </c>
      <c r="E89" s="12">
        <v>41.588000000000001</v>
      </c>
      <c r="F89" s="12">
        <v>0.23899999999999999</v>
      </c>
      <c r="G89" s="12">
        <v>22.718</v>
      </c>
      <c r="H89" s="12">
        <v>5.3999999999999999E-2</v>
      </c>
      <c r="I89" s="12">
        <v>12.372</v>
      </c>
      <c r="J89" s="12">
        <v>0.621</v>
      </c>
      <c r="K89" s="12">
        <v>17.100000000000001</v>
      </c>
      <c r="L89" s="12">
        <v>5.9850000000000003</v>
      </c>
      <c r="M89" s="12">
        <v>0.06</v>
      </c>
      <c r="N89" s="29">
        <f t="shared" si="11"/>
        <v>100.73700000000001</v>
      </c>
      <c r="O89" s="12">
        <f t="shared" si="12"/>
        <v>0.71129557234076579</v>
      </c>
      <c r="P89" s="12">
        <f t="shared" si="9"/>
        <v>0.14990336505487623</v>
      </c>
      <c r="Q89" s="12">
        <v>0.24187193844602925</v>
      </c>
      <c r="R89" s="12">
        <v>1.2296086772086554E-2</v>
      </c>
      <c r="S89" s="12">
        <v>0.59592860972700801</v>
      </c>
      <c r="T89" s="12">
        <v>0.14990336505487623</v>
      </c>
    </row>
    <row r="90" spans="1:20" x14ac:dyDescent="0.35">
      <c r="A90" s="11" t="s">
        <v>140</v>
      </c>
      <c r="B90" s="27" t="s">
        <v>17</v>
      </c>
      <c r="C90" s="11" t="s">
        <v>143</v>
      </c>
      <c r="D90" s="11">
        <v>12</v>
      </c>
      <c r="E90" s="12">
        <v>41.218319999999999</v>
      </c>
      <c r="F90" s="12">
        <v>0.15663869999999999</v>
      </c>
      <c r="G90" s="12">
        <v>22.81859</v>
      </c>
      <c r="H90" s="12">
        <v>0.1072587</v>
      </c>
      <c r="I90" s="12">
        <v>12.72879</v>
      </c>
      <c r="J90" s="12">
        <v>0.54748260000000004</v>
      </c>
      <c r="K90" s="12">
        <v>16.432089999999999</v>
      </c>
      <c r="L90" s="12">
        <v>6.006583</v>
      </c>
      <c r="M90" s="12">
        <v>0.17775440000000001</v>
      </c>
      <c r="N90" s="29">
        <f t="shared" si="11"/>
        <v>100.19350740000002</v>
      </c>
      <c r="O90" s="12">
        <f t="shared" si="12"/>
        <v>0.69707585301274466</v>
      </c>
      <c r="P90" s="12">
        <f>(L90/56.0794)/((L90/56.0794)+(J90/70.9374)+(K90/40.3044)+(I90/71.8464))</f>
        <v>0.15307940299637532</v>
      </c>
      <c r="Q90" s="12">
        <v>0.25320643887192196</v>
      </c>
      <c r="R90" s="12">
        <v>1.103030928507392E-2</v>
      </c>
      <c r="S90" s="12">
        <v>0.58268384884662883</v>
      </c>
      <c r="T90" s="12">
        <v>0.15307940299637532</v>
      </c>
    </row>
    <row r="91" spans="1:20" x14ac:dyDescent="0.35">
      <c r="A91" s="11" t="s">
        <v>140</v>
      </c>
      <c r="B91" s="27" t="s">
        <v>17</v>
      </c>
      <c r="C91" s="11" t="s">
        <v>143</v>
      </c>
      <c r="D91" s="11">
        <v>24</v>
      </c>
      <c r="E91" s="12">
        <v>40.63364</v>
      </c>
      <c r="F91" s="12">
        <v>0.240894</v>
      </c>
      <c r="G91" s="12">
        <v>22.56298</v>
      </c>
      <c r="H91" s="12">
        <v>0</v>
      </c>
      <c r="I91" s="12">
        <v>12.632709999999999</v>
      </c>
      <c r="J91" s="12">
        <v>0.54726459999999999</v>
      </c>
      <c r="K91" s="12">
        <v>16.016310000000001</v>
      </c>
      <c r="L91" s="12">
        <v>6.0367499999999996</v>
      </c>
      <c r="M91" s="12">
        <v>0.18621599999999999</v>
      </c>
      <c r="N91" s="29">
        <f t="shared" si="11"/>
        <v>98.856764600000005</v>
      </c>
      <c r="O91" s="12">
        <f t="shared" si="12"/>
        <v>0.69325053599346864</v>
      </c>
      <c r="P91" s="12">
        <f t="shared" si="9"/>
        <v>0.15633240945572566</v>
      </c>
      <c r="Q91" s="12">
        <v>0.25535284664694552</v>
      </c>
      <c r="R91" s="12">
        <v>1.1203953017653714E-2</v>
      </c>
      <c r="S91" s="12">
        <v>0.5771107908796751</v>
      </c>
      <c r="T91" s="12">
        <v>0.15633240945572566</v>
      </c>
    </row>
    <row r="92" spans="1:20" x14ac:dyDescent="0.35">
      <c r="A92" s="11" t="s">
        <v>83</v>
      </c>
      <c r="B92" s="27" t="s">
        <v>17</v>
      </c>
      <c r="C92" s="11" t="s">
        <v>143</v>
      </c>
      <c r="D92" s="11">
        <v>26</v>
      </c>
      <c r="E92" s="12">
        <v>41.642000000000003</v>
      </c>
      <c r="F92" s="12">
        <v>0.246</v>
      </c>
      <c r="G92" s="12">
        <v>22.579000000000001</v>
      </c>
      <c r="H92" s="12">
        <v>0.24299999999999999</v>
      </c>
      <c r="I92" s="12">
        <v>11.986000000000001</v>
      </c>
      <c r="J92" s="12">
        <v>0.57099999999999995</v>
      </c>
      <c r="K92" s="12">
        <v>17.428999999999998</v>
      </c>
      <c r="L92" s="12">
        <v>6.0510000000000002</v>
      </c>
      <c r="M92" s="12">
        <v>0.05</v>
      </c>
      <c r="N92" s="29">
        <f t="shared" si="11"/>
        <v>100.79700000000001</v>
      </c>
      <c r="O92" s="12">
        <f t="shared" si="12"/>
        <v>0.72160525703254341</v>
      </c>
      <c r="P92" s="12">
        <f t="shared" si="9"/>
        <v>0.15086512633726559</v>
      </c>
      <c r="Q92" s="12">
        <v>0.23325680774721064</v>
      </c>
      <c r="R92" s="12">
        <v>1.1254492286769483E-2</v>
      </c>
      <c r="S92" s="12">
        <v>0.6046235736287543</v>
      </c>
      <c r="T92" s="12">
        <v>0.15086512633726559</v>
      </c>
    </row>
    <row r="93" spans="1:20" x14ac:dyDescent="0.35">
      <c r="A93" s="11" t="s">
        <v>83</v>
      </c>
      <c r="B93" s="27" t="s">
        <v>17</v>
      </c>
      <c r="C93" s="11" t="s">
        <v>143</v>
      </c>
      <c r="D93" s="11">
        <v>29</v>
      </c>
      <c r="E93" s="12">
        <v>41.182000000000002</v>
      </c>
      <c r="F93" s="12">
        <v>0.19900000000000001</v>
      </c>
      <c r="G93" s="12">
        <v>22.492000000000001</v>
      </c>
      <c r="H93" s="12">
        <v>7.8E-2</v>
      </c>
      <c r="I93" s="12">
        <v>12.416</v>
      </c>
      <c r="J93" s="12">
        <v>0.58799999999999997</v>
      </c>
      <c r="K93" s="12">
        <v>16.978999999999999</v>
      </c>
      <c r="L93" s="12">
        <v>6.1260000000000003</v>
      </c>
      <c r="M93" s="12">
        <v>4.5999999999999999E-2</v>
      </c>
      <c r="N93" s="29">
        <f t="shared" si="11"/>
        <v>100.10600000000001</v>
      </c>
      <c r="O93" s="12">
        <f t="shared" si="12"/>
        <v>0.70910337329802098</v>
      </c>
      <c r="P93" s="12">
        <f t="shared" si="9"/>
        <v>0.15350837131944195</v>
      </c>
      <c r="Q93" s="12">
        <v>0.2428483303740509</v>
      </c>
      <c r="R93" s="12">
        <v>1.164824480345592E-2</v>
      </c>
      <c r="S93" s="12">
        <v>0.59199505350305115</v>
      </c>
      <c r="T93" s="12">
        <v>0.15350837131944195</v>
      </c>
    </row>
    <row r="94" spans="1:20" x14ac:dyDescent="0.35">
      <c r="A94" s="11" t="s">
        <v>140</v>
      </c>
      <c r="B94" s="27" t="s">
        <v>17</v>
      </c>
      <c r="C94" s="11" t="s">
        <v>143</v>
      </c>
      <c r="D94" s="11">
        <v>25</v>
      </c>
      <c r="E94" s="12">
        <v>40.771940000000001</v>
      </c>
      <c r="F94" s="12">
        <v>0.18611050000000001</v>
      </c>
      <c r="G94" s="12">
        <v>22.75854</v>
      </c>
      <c r="H94" s="12">
        <v>0</v>
      </c>
      <c r="I94" s="12">
        <v>12.749309999999999</v>
      </c>
      <c r="J94" s="12">
        <v>0.62058539999999995</v>
      </c>
      <c r="K94" s="12">
        <v>16.182590000000001</v>
      </c>
      <c r="L94" s="12">
        <v>6.1695950000000002</v>
      </c>
      <c r="M94" s="12">
        <v>0.2983806</v>
      </c>
      <c r="N94" s="29">
        <f t="shared" si="11"/>
        <v>99.737051499999993</v>
      </c>
      <c r="O94" s="12">
        <f t="shared" si="12"/>
        <v>0.69349306235054575</v>
      </c>
      <c r="P94" s="12">
        <f>(L94/56.0794)/((L94/56.0794)+(J94/70.9374)+(K94/40.3044)+(I94/71.8464))</f>
        <v>0.15767717685898167</v>
      </c>
      <c r="Q94" s="12">
        <v>0.25432977511574972</v>
      </c>
      <c r="R94" s="12">
        <v>1.2538391478088723E-2</v>
      </c>
      <c r="S94" s="12">
        <v>0.57545465654717987</v>
      </c>
      <c r="T94" s="12">
        <v>0.15767717685898164</v>
      </c>
    </row>
    <row r="95" spans="1:20" x14ac:dyDescent="0.35">
      <c r="A95" s="11" t="s">
        <v>140</v>
      </c>
      <c r="B95" s="27" t="s">
        <v>17</v>
      </c>
      <c r="C95" s="11" t="s">
        <v>143</v>
      </c>
      <c r="D95" s="11">
        <v>13</v>
      </c>
      <c r="E95" s="12">
        <v>40.877859999999998</v>
      </c>
      <c r="F95" s="12">
        <v>0.21577109999999999</v>
      </c>
      <c r="G95" s="12">
        <v>22.651060000000001</v>
      </c>
      <c r="H95" s="12">
        <v>9.2587660000000002E-2</v>
      </c>
      <c r="I95" s="12">
        <v>12.83628</v>
      </c>
      <c r="J95" s="12">
        <v>0.57528080000000004</v>
      </c>
      <c r="K95" s="12">
        <v>16.05566</v>
      </c>
      <c r="L95" s="12">
        <v>6.1742100000000004</v>
      </c>
      <c r="M95" s="12">
        <v>0.16925209999999999</v>
      </c>
      <c r="N95" s="29">
        <f t="shared" si="11"/>
        <v>99.647961659999993</v>
      </c>
      <c r="O95" s="12">
        <f t="shared" si="12"/>
        <v>0.6903653559364662</v>
      </c>
      <c r="P95" s="12">
        <f t="shared" si="9"/>
        <v>0.15836144200616217</v>
      </c>
      <c r="Q95" s="12">
        <v>0.25698370093664569</v>
      </c>
      <c r="R95" s="12">
        <v>1.1664765764634155E-2</v>
      </c>
      <c r="S95" s="12">
        <v>0.57299009129255807</v>
      </c>
      <c r="T95" s="12">
        <v>0.15836144200616217</v>
      </c>
    </row>
    <row r="96" spans="1:20" x14ac:dyDescent="0.35">
      <c r="A96" s="11" t="s">
        <v>83</v>
      </c>
      <c r="B96" s="27" t="s">
        <v>17</v>
      </c>
      <c r="C96" s="11" t="s">
        <v>143</v>
      </c>
      <c r="D96" s="11">
        <v>30</v>
      </c>
      <c r="E96" s="12">
        <v>41.204000000000001</v>
      </c>
      <c r="F96" s="12">
        <v>0.183</v>
      </c>
      <c r="G96" s="12">
        <v>22.210999999999999</v>
      </c>
      <c r="H96" s="12">
        <v>0.21099999999999999</v>
      </c>
      <c r="I96" s="12">
        <v>12.326000000000001</v>
      </c>
      <c r="J96" s="12">
        <v>0.64200000000000002</v>
      </c>
      <c r="K96" s="12">
        <v>16.565999999999999</v>
      </c>
      <c r="L96" s="12">
        <v>6.2409999999999997</v>
      </c>
      <c r="M96" s="12">
        <v>7.1999999999999995E-2</v>
      </c>
      <c r="N96" s="29">
        <f t="shared" si="11"/>
        <v>99.655999999999992</v>
      </c>
      <c r="O96" s="12">
        <f t="shared" si="12"/>
        <v>0.70551159479762482</v>
      </c>
      <c r="P96" s="12">
        <f t="shared" si="9"/>
        <v>0.15832301041111341</v>
      </c>
      <c r="Q96" s="12">
        <v>0.24406773255443995</v>
      </c>
      <c r="R96" s="12">
        <v>1.2875170127875717E-2</v>
      </c>
      <c r="S96" s="12">
        <v>0.58473408690657103</v>
      </c>
      <c r="T96" s="12">
        <v>0.15832301041111344</v>
      </c>
    </row>
    <row r="97" spans="1:20" x14ac:dyDescent="0.35">
      <c r="A97" s="11" t="s">
        <v>83</v>
      </c>
      <c r="B97" s="27" t="s">
        <v>17</v>
      </c>
      <c r="C97" s="11" t="s">
        <v>143</v>
      </c>
      <c r="D97" s="11">
        <v>31</v>
      </c>
      <c r="E97" s="12">
        <v>41.244</v>
      </c>
      <c r="F97" s="12">
        <v>0.187</v>
      </c>
      <c r="G97" s="12">
        <v>22.611999999999998</v>
      </c>
      <c r="H97" s="12">
        <v>0.245</v>
      </c>
      <c r="I97" s="12">
        <v>12.401999999999999</v>
      </c>
      <c r="J97" s="12">
        <v>0.56999999999999995</v>
      </c>
      <c r="K97" s="12">
        <v>16.782</v>
      </c>
      <c r="L97" s="12">
        <v>6.2750000000000004</v>
      </c>
      <c r="M97" s="12">
        <v>7.5999999999999998E-2</v>
      </c>
      <c r="N97" s="29">
        <f t="shared" si="11"/>
        <v>100.39299999999999</v>
      </c>
      <c r="O97" s="12">
        <f t="shared" si="12"/>
        <v>0.70692399090756086</v>
      </c>
      <c r="P97" s="12">
        <f t="shared" si="9"/>
        <v>0.15783639797261487</v>
      </c>
      <c r="Q97" s="12">
        <v>0.24349133152310709</v>
      </c>
      <c r="R97" s="12">
        <v>1.1334343714070707E-2</v>
      </c>
      <c r="S97" s="12">
        <v>0.58733792679020735</v>
      </c>
      <c r="T97" s="12">
        <v>0.15783639797261481</v>
      </c>
    </row>
    <row r="98" spans="1:20" x14ac:dyDescent="0.35">
      <c r="A98" s="11" t="s">
        <v>83</v>
      </c>
      <c r="B98" s="27" t="s">
        <v>17</v>
      </c>
      <c r="C98" s="11" t="s">
        <v>143</v>
      </c>
      <c r="D98" s="11">
        <v>32</v>
      </c>
      <c r="E98" s="12">
        <v>41.585000000000001</v>
      </c>
      <c r="F98" s="12">
        <v>0.17799999999999999</v>
      </c>
      <c r="G98" s="12">
        <v>22.599</v>
      </c>
      <c r="H98" s="12">
        <v>0.34100000000000003</v>
      </c>
      <c r="I98" s="12">
        <v>12.052</v>
      </c>
      <c r="J98" s="12">
        <v>0.58499999999999996</v>
      </c>
      <c r="K98" s="12">
        <v>16.861999999999998</v>
      </c>
      <c r="L98" s="12">
        <v>6.282</v>
      </c>
      <c r="M98" s="12">
        <v>5.6000000000000001E-2</v>
      </c>
      <c r="N98" s="29">
        <f t="shared" si="11"/>
        <v>100.53999999999998</v>
      </c>
      <c r="O98" s="12">
        <f t="shared" si="12"/>
        <v>0.71379224296006905</v>
      </c>
      <c r="P98" s="12">
        <f t="shared" si="9"/>
        <v>0.15858296299745986</v>
      </c>
      <c r="Q98" s="12">
        <v>0.23747399889933749</v>
      </c>
      <c r="R98" s="12">
        <v>1.16746146320313E-2</v>
      </c>
      <c r="S98" s="12">
        <v>0.59226842347117126</v>
      </c>
      <c r="T98" s="12">
        <v>0.15858296299745983</v>
      </c>
    </row>
    <row r="99" spans="1:20" x14ac:dyDescent="0.35">
      <c r="A99" s="11" t="s">
        <v>83</v>
      </c>
      <c r="B99" s="27" t="s">
        <v>17</v>
      </c>
      <c r="C99" s="11" t="s">
        <v>143</v>
      </c>
      <c r="D99" s="11">
        <v>34</v>
      </c>
      <c r="E99" s="12">
        <v>41.334000000000003</v>
      </c>
      <c r="F99" s="12">
        <v>0.20300000000000001</v>
      </c>
      <c r="G99" s="12">
        <v>22.488</v>
      </c>
      <c r="H99" s="12">
        <v>0.23200000000000001</v>
      </c>
      <c r="I99" s="12">
        <v>12.733000000000001</v>
      </c>
      <c r="J99" s="12">
        <v>0.6</v>
      </c>
      <c r="K99" s="12">
        <v>16.416</v>
      </c>
      <c r="L99" s="12">
        <v>6.2830000000000004</v>
      </c>
      <c r="M99" s="12">
        <v>5.8000000000000003E-2</v>
      </c>
      <c r="N99" s="29">
        <f t="shared" si="11"/>
        <v>100.34700000000001</v>
      </c>
      <c r="O99" s="12">
        <f t="shared" si="12"/>
        <v>0.6967990860097284</v>
      </c>
      <c r="P99" s="12">
        <f t="shared" si="9"/>
        <v>0.15891370393471657</v>
      </c>
      <c r="Q99" s="12">
        <v>0.25137574814161362</v>
      </c>
      <c r="R99" s="12">
        <v>1.1997026900881806E-2</v>
      </c>
      <c r="S99" s="12">
        <v>0.57771352102278795</v>
      </c>
      <c r="T99" s="12">
        <v>0.15891370393471657</v>
      </c>
    </row>
    <row r="100" spans="1:20" x14ac:dyDescent="0.35">
      <c r="A100" s="11" t="s">
        <v>83</v>
      </c>
      <c r="B100" s="27" t="s">
        <v>17</v>
      </c>
      <c r="C100" s="11" t="s">
        <v>143</v>
      </c>
      <c r="D100" s="11">
        <v>23</v>
      </c>
      <c r="E100" s="12">
        <v>41.481999999999999</v>
      </c>
      <c r="F100" s="12">
        <v>0.189</v>
      </c>
      <c r="G100" s="12">
        <v>22.75</v>
      </c>
      <c r="H100" s="12">
        <v>9.6000000000000002E-2</v>
      </c>
      <c r="I100" s="12">
        <v>12.391</v>
      </c>
      <c r="J100" s="12">
        <v>0.56399999999999995</v>
      </c>
      <c r="K100" s="12">
        <v>17.042000000000002</v>
      </c>
      <c r="L100" s="12">
        <v>6.2919999999999998</v>
      </c>
      <c r="M100" s="12">
        <v>5.3999999999999999E-2</v>
      </c>
      <c r="N100" s="29">
        <f t="shared" si="11"/>
        <v>100.86</v>
      </c>
      <c r="O100" s="12">
        <f t="shared" si="12"/>
        <v>0.71028168510903944</v>
      </c>
      <c r="P100" s="12">
        <f t="shared" si="9"/>
        <v>0.15682251613735093</v>
      </c>
      <c r="Q100" s="12">
        <v>0.24105958645759354</v>
      </c>
      <c r="R100" s="12">
        <v>1.1112887028292448E-2</v>
      </c>
      <c r="S100" s="12">
        <v>0.59100501037676301</v>
      </c>
      <c r="T100" s="12">
        <v>0.1568225161373509</v>
      </c>
    </row>
    <row r="101" spans="1:20" x14ac:dyDescent="0.35">
      <c r="A101" s="11" t="s">
        <v>83</v>
      </c>
      <c r="B101" s="27" t="s">
        <v>17</v>
      </c>
      <c r="C101" s="11" t="s">
        <v>143</v>
      </c>
      <c r="D101" s="11">
        <v>24</v>
      </c>
      <c r="E101" s="12">
        <v>41.648000000000003</v>
      </c>
      <c r="F101" s="12">
        <v>0.184</v>
      </c>
      <c r="G101" s="12">
        <v>22.763000000000002</v>
      </c>
      <c r="H101" s="12">
        <v>0.17199999999999999</v>
      </c>
      <c r="I101" s="12">
        <v>12.397</v>
      </c>
      <c r="J101" s="12">
        <v>0.61799999999999999</v>
      </c>
      <c r="K101" s="12">
        <v>16.751999999999999</v>
      </c>
      <c r="L101" s="12">
        <v>6.3019999999999996</v>
      </c>
      <c r="M101" s="12">
        <v>8.7999999999999995E-2</v>
      </c>
      <c r="N101" s="29">
        <f t="shared" si="11"/>
        <v>100.92399999999998</v>
      </c>
      <c r="O101" s="12">
        <f t="shared" si="12"/>
        <v>0.70663675632605583</v>
      </c>
      <c r="P101" s="12">
        <f t="shared" si="9"/>
        <v>0.15843861288935254</v>
      </c>
      <c r="Q101" s="12">
        <v>0.24327505559064314</v>
      </c>
      <c r="R101" s="12">
        <v>1.2282851452539453E-2</v>
      </c>
      <c r="S101" s="12">
        <v>0.58600348006746494</v>
      </c>
      <c r="T101" s="12">
        <v>0.15843861288935251</v>
      </c>
    </row>
    <row r="102" spans="1:20" x14ac:dyDescent="0.35">
      <c r="A102" s="11" t="s">
        <v>83</v>
      </c>
      <c r="B102" s="27" t="s">
        <v>17</v>
      </c>
      <c r="C102" s="11" t="s">
        <v>143</v>
      </c>
      <c r="D102" s="11">
        <v>33</v>
      </c>
      <c r="E102" s="12">
        <v>41.515999999999998</v>
      </c>
      <c r="F102" s="12">
        <v>0.17899999999999999</v>
      </c>
      <c r="G102" s="12">
        <v>22.67</v>
      </c>
      <c r="H102" s="12">
        <v>0.28399999999999997</v>
      </c>
      <c r="I102" s="12">
        <v>12.021000000000001</v>
      </c>
      <c r="J102" s="12">
        <v>0.58199999999999996</v>
      </c>
      <c r="K102" s="12">
        <v>16.945</v>
      </c>
      <c r="L102" s="12">
        <v>6.34</v>
      </c>
      <c r="M102" s="12">
        <v>5.7000000000000002E-2</v>
      </c>
      <c r="N102" s="29">
        <f t="shared" si="11"/>
        <v>100.59400000000001</v>
      </c>
      <c r="O102" s="12">
        <f t="shared" si="12"/>
        <v>0.71531907494578484</v>
      </c>
      <c r="P102" s="12">
        <f t="shared" si="9"/>
        <v>0.15945572939097702</v>
      </c>
      <c r="Q102" s="12">
        <v>0.23598794274953425</v>
      </c>
      <c r="R102" s="12">
        <v>1.1571827392085005E-2</v>
      </c>
      <c r="S102" s="12">
        <v>0.5929845004674037</v>
      </c>
      <c r="T102" s="12">
        <v>0.15945572939097707</v>
      </c>
    </row>
    <row r="103" spans="1:20" hidden="1" x14ac:dyDescent="0.35">
      <c r="A103" s="11" t="s">
        <v>140</v>
      </c>
      <c r="B103" s="27" t="s">
        <v>21</v>
      </c>
      <c r="C103" s="11" t="s">
        <v>143</v>
      </c>
      <c r="D103" s="11">
        <v>6</v>
      </c>
      <c r="E103" s="12">
        <v>41.09093</v>
      </c>
      <c r="F103" s="12">
        <v>0.17334260000000001</v>
      </c>
      <c r="G103" s="12">
        <v>22.949359999999999</v>
      </c>
      <c r="H103" s="12">
        <v>0</v>
      </c>
      <c r="I103" s="12">
        <v>13.13425</v>
      </c>
      <c r="J103" s="12">
        <v>0.67452650000000003</v>
      </c>
      <c r="K103" s="12">
        <v>15.956329999999999</v>
      </c>
      <c r="L103" s="12">
        <v>6.3757999999999999</v>
      </c>
      <c r="M103" s="12">
        <v>0.16400919999999999</v>
      </c>
      <c r="N103" s="29">
        <f t="shared" si="11"/>
        <v>100.51854829999998</v>
      </c>
      <c r="O103" s="12">
        <f t="shared" si="12"/>
        <v>0.68409911845301574</v>
      </c>
      <c r="P103" s="12">
        <f t="shared" si="9"/>
        <v>0.16197646225022344</v>
      </c>
      <c r="Q103" s="12">
        <v>0.26044789330719847</v>
      </c>
      <c r="R103" s="12">
        <v>1.3547037469681118E-2</v>
      </c>
      <c r="S103" s="12">
        <v>0.56402860697289692</v>
      </c>
      <c r="T103" s="12">
        <v>0.16197646225022347</v>
      </c>
    </row>
    <row r="104" spans="1:20" hidden="1" x14ac:dyDescent="0.35">
      <c r="A104" s="11" t="s">
        <v>140</v>
      </c>
      <c r="B104" s="27" t="s">
        <v>22</v>
      </c>
      <c r="C104" s="11" t="s">
        <v>143</v>
      </c>
      <c r="D104" s="11">
        <v>15</v>
      </c>
      <c r="E104" s="12">
        <v>40.825659999999999</v>
      </c>
      <c r="F104" s="12">
        <v>0.15042440000000001</v>
      </c>
      <c r="G104" s="12">
        <v>22.78238</v>
      </c>
      <c r="H104" s="12">
        <v>0</v>
      </c>
      <c r="I104" s="12">
        <v>12.862349999999999</v>
      </c>
      <c r="J104" s="12">
        <v>0.55904609999999999</v>
      </c>
      <c r="K104" s="12">
        <v>15.89063</v>
      </c>
      <c r="L104" s="12">
        <v>6.3941169999999996</v>
      </c>
      <c r="M104" s="12">
        <v>0.18844859999999999</v>
      </c>
      <c r="N104" s="29">
        <f t="shared" si="11"/>
        <v>99.653056100000001</v>
      </c>
      <c r="O104" s="12">
        <f t="shared" si="12"/>
        <v>0.68771691949049474</v>
      </c>
      <c r="P104" s="12">
        <f t="shared" si="9"/>
        <v>0.16401106306916771</v>
      </c>
      <c r="Q104" s="12">
        <v>0.25752016056092192</v>
      </c>
      <c r="R104" s="12">
        <v>1.1336220341965861E-2</v>
      </c>
      <c r="S104" s="12">
        <v>0.56713255602794455</v>
      </c>
      <c r="T104" s="12">
        <v>0.16401106306916777</v>
      </c>
    </row>
    <row r="105" spans="1:20" hidden="1" x14ac:dyDescent="0.35">
      <c r="A105" s="11" t="s">
        <v>140</v>
      </c>
      <c r="B105" s="27" t="s">
        <v>95</v>
      </c>
      <c r="C105" s="11" t="s">
        <v>143</v>
      </c>
      <c r="D105" s="11">
        <v>9</v>
      </c>
      <c r="E105" s="12">
        <v>41.450949999999999</v>
      </c>
      <c r="F105" s="12">
        <v>0.1463787</v>
      </c>
      <c r="G105" s="12">
        <v>22.881589999999999</v>
      </c>
      <c r="H105" s="12">
        <v>0.32181500000000002</v>
      </c>
      <c r="I105" s="12">
        <v>13.18754</v>
      </c>
      <c r="J105" s="12">
        <v>0.54950429999999995</v>
      </c>
      <c r="K105" s="12">
        <v>15.9262</v>
      </c>
      <c r="L105" s="12">
        <v>6.4069229999999999</v>
      </c>
      <c r="M105" s="12">
        <v>0.18345900000000001</v>
      </c>
      <c r="N105" s="29">
        <f t="shared" si="11"/>
        <v>101.05435999999999</v>
      </c>
      <c r="O105" s="12">
        <f t="shared" si="12"/>
        <v>0.68281421456649194</v>
      </c>
      <c r="P105" s="12">
        <f t="shared" ref="P105:P122" si="13">(L105/56.0794)/((L105/56.0794)+(J105/70.9374)+(K105/40.3044)+(I105/71.8464))</f>
        <v>0.16304897862140383</v>
      </c>
      <c r="Q105" s="12">
        <v>0.26195742609077921</v>
      </c>
      <c r="R105" s="12">
        <v>1.1055229559825732E-2</v>
      </c>
      <c r="S105" s="12">
        <v>0.56393836572799116</v>
      </c>
      <c r="T105" s="12">
        <v>0.16304897862140383</v>
      </c>
    </row>
    <row r="106" spans="1:20" hidden="1" x14ac:dyDescent="0.35">
      <c r="A106" s="11" t="s">
        <v>140</v>
      </c>
      <c r="B106" s="27" t="s">
        <v>17</v>
      </c>
      <c r="C106" s="11" t="s">
        <v>143</v>
      </c>
      <c r="D106" s="11">
        <v>5</v>
      </c>
      <c r="E106" s="12">
        <v>41.03378</v>
      </c>
      <c r="F106" s="12">
        <v>0.1495843</v>
      </c>
      <c r="G106" s="12">
        <v>22.751339999999999</v>
      </c>
      <c r="H106" s="12">
        <v>0.1746538</v>
      </c>
      <c r="I106" s="12">
        <v>13.023960000000001</v>
      </c>
      <c r="J106" s="12">
        <v>0.64836899999999997</v>
      </c>
      <c r="K106" s="12">
        <v>15.60148</v>
      </c>
      <c r="L106" s="12">
        <v>6.4348650000000003</v>
      </c>
      <c r="M106" s="12">
        <v>0.13292509999999999</v>
      </c>
      <c r="N106" s="29">
        <f t="shared" si="11"/>
        <v>99.950957199999991</v>
      </c>
      <c r="O106" s="12">
        <f t="shared" si="12"/>
        <v>0.68105340917297086</v>
      </c>
      <c r="P106" s="12">
        <f t="shared" si="13"/>
        <v>0.16575701416748648</v>
      </c>
      <c r="Q106" s="12">
        <v>0.26186284096098311</v>
      </c>
      <c r="R106" s="12">
        <v>1.3203309654200666E-2</v>
      </c>
      <c r="S106" s="12">
        <v>0.55917683521732975</v>
      </c>
      <c r="T106" s="12">
        <v>0.16575701416748645</v>
      </c>
    </row>
    <row r="107" spans="1:20" hidden="1" x14ac:dyDescent="0.35">
      <c r="A107" s="11" t="s">
        <v>140</v>
      </c>
      <c r="B107" s="27" t="s">
        <v>21</v>
      </c>
      <c r="C107" s="11" t="s">
        <v>143</v>
      </c>
      <c r="D107" s="11">
        <v>7</v>
      </c>
      <c r="E107" s="12">
        <v>41.119129999999998</v>
      </c>
      <c r="F107" s="12">
        <v>0.1111017</v>
      </c>
      <c r="G107" s="12">
        <v>22.66583</v>
      </c>
      <c r="H107" s="12">
        <v>0.13642099999999999</v>
      </c>
      <c r="I107" s="12">
        <v>13.292909999999999</v>
      </c>
      <c r="J107" s="12">
        <v>0.59368010000000004</v>
      </c>
      <c r="K107" s="12">
        <v>15.823510000000001</v>
      </c>
      <c r="L107" s="12">
        <v>6.4365069999999998</v>
      </c>
      <c r="M107" s="12">
        <v>0.15168909999999999</v>
      </c>
      <c r="N107" s="29">
        <f t="shared" si="11"/>
        <v>100.33077890000001</v>
      </c>
      <c r="O107" s="12">
        <f t="shared" si="12"/>
        <v>0.67968139784923598</v>
      </c>
      <c r="P107" s="12">
        <f t="shared" si="13"/>
        <v>0.16378572451211665</v>
      </c>
      <c r="Q107" s="12">
        <v>0.26402448925657684</v>
      </c>
      <c r="R107" s="12">
        <v>1.1942806168291905E-2</v>
      </c>
      <c r="S107" s="12">
        <v>0.56024698006301465</v>
      </c>
      <c r="T107" s="12">
        <v>0.16378572451211665</v>
      </c>
    </row>
    <row r="108" spans="1:20" hidden="1" x14ac:dyDescent="0.35">
      <c r="A108" s="11" t="s">
        <v>140</v>
      </c>
      <c r="B108" s="27" t="s">
        <v>22</v>
      </c>
      <c r="C108" s="11" t="s">
        <v>143</v>
      </c>
      <c r="D108" s="11">
        <v>16</v>
      </c>
      <c r="E108" s="12">
        <v>40.856670000000001</v>
      </c>
      <c r="F108" s="12">
        <v>0.15668299999999999</v>
      </c>
      <c r="G108" s="12">
        <v>22.64029</v>
      </c>
      <c r="H108" s="12">
        <v>0</v>
      </c>
      <c r="I108" s="12">
        <v>12.91621</v>
      </c>
      <c r="J108" s="12">
        <v>0.59420439999999997</v>
      </c>
      <c r="K108" s="12">
        <v>15.839320000000001</v>
      </c>
      <c r="L108" s="12">
        <v>6.4517910000000001</v>
      </c>
      <c r="M108" s="12">
        <v>0.20047870000000001</v>
      </c>
      <c r="N108" s="29">
        <f t="shared" si="11"/>
        <v>99.655647099999996</v>
      </c>
      <c r="O108" s="12">
        <f t="shared" si="12"/>
        <v>0.68612270865906644</v>
      </c>
      <c r="P108" s="12">
        <f t="shared" si="13"/>
        <v>0.16525255575465306</v>
      </c>
      <c r="Q108" s="12">
        <v>0.25822681493459954</v>
      </c>
      <c r="R108" s="12">
        <v>1.2031834504941002E-2</v>
      </c>
      <c r="S108" s="12">
        <v>0.56448879480580649</v>
      </c>
      <c r="T108" s="12">
        <v>0.16525255575465306</v>
      </c>
    </row>
    <row r="109" spans="1:20" hidden="1" x14ac:dyDescent="0.35">
      <c r="A109" s="11" t="s">
        <v>140</v>
      </c>
      <c r="B109" s="27" t="s">
        <v>95</v>
      </c>
      <c r="C109" s="11" t="s">
        <v>143</v>
      </c>
      <c r="D109" s="11">
        <v>3</v>
      </c>
      <c r="E109" s="12">
        <v>40.599420000000002</v>
      </c>
      <c r="F109" s="12">
        <v>0.19880159999999999</v>
      </c>
      <c r="G109" s="12">
        <v>22.65943</v>
      </c>
      <c r="H109" s="12">
        <v>0.21284980000000001</v>
      </c>
      <c r="I109" s="12">
        <v>13.146229999999999</v>
      </c>
      <c r="J109" s="12">
        <v>0.57791150000000002</v>
      </c>
      <c r="K109" s="12">
        <v>15.702120000000001</v>
      </c>
      <c r="L109" s="12">
        <v>6.461843</v>
      </c>
      <c r="M109" s="12">
        <v>0.15552389999999999</v>
      </c>
      <c r="N109" s="29">
        <f t="shared" si="11"/>
        <v>99.714129800000023</v>
      </c>
      <c r="O109" s="12">
        <f t="shared" si="12"/>
        <v>0.68042002477365304</v>
      </c>
      <c r="P109" s="12">
        <f t="shared" si="13"/>
        <v>0.16557018567063922</v>
      </c>
      <c r="Q109" s="12">
        <v>0.26292101886672981</v>
      </c>
      <c r="R109" s="12">
        <v>1.17061790433959E-2</v>
      </c>
      <c r="S109" s="12">
        <v>0.55980261641923501</v>
      </c>
      <c r="T109" s="12">
        <v>0.16557018567063919</v>
      </c>
    </row>
    <row r="110" spans="1:20" hidden="1" x14ac:dyDescent="0.35">
      <c r="A110" s="11" t="s">
        <v>140</v>
      </c>
      <c r="B110" s="27" t="s">
        <v>17</v>
      </c>
      <c r="C110" s="11" t="s">
        <v>143</v>
      </c>
      <c r="D110" s="11">
        <v>11</v>
      </c>
      <c r="E110" s="12">
        <v>41.110979999999998</v>
      </c>
      <c r="F110" s="12">
        <v>0.13660069999999999</v>
      </c>
      <c r="G110" s="12">
        <v>22.999980000000001</v>
      </c>
      <c r="H110" s="12">
        <v>0.22077140000000001</v>
      </c>
      <c r="I110" s="12">
        <v>13.0123</v>
      </c>
      <c r="J110" s="12">
        <v>0.60119739999999999</v>
      </c>
      <c r="K110" s="12">
        <v>15.899620000000001</v>
      </c>
      <c r="L110" s="12">
        <v>6.4644370000000002</v>
      </c>
      <c r="M110" s="12">
        <v>0.13067980000000001</v>
      </c>
      <c r="N110" s="29">
        <f t="shared" si="11"/>
        <v>100.57656630000001</v>
      </c>
      <c r="O110" s="12">
        <f t="shared" si="12"/>
        <v>0.68534426899725298</v>
      </c>
      <c r="P110" s="12">
        <f t="shared" si="13"/>
        <v>0.16482886873555283</v>
      </c>
      <c r="Q110" s="12">
        <v>0.25897329625901355</v>
      </c>
      <c r="R110" s="12">
        <v>1.2118468996685745E-2</v>
      </c>
      <c r="S110" s="12">
        <v>0.56407936600874786</v>
      </c>
      <c r="T110" s="12">
        <v>0.16482886873555283</v>
      </c>
    </row>
    <row r="111" spans="1:20" hidden="1" x14ac:dyDescent="0.35">
      <c r="A111" s="11" t="s">
        <v>140</v>
      </c>
      <c r="B111" s="27" t="s">
        <v>21</v>
      </c>
      <c r="C111" s="11" t="s">
        <v>143</v>
      </c>
      <c r="D111" s="11">
        <v>4</v>
      </c>
      <c r="E111" s="12">
        <v>41.315080000000002</v>
      </c>
      <c r="F111" s="12">
        <v>0.13380410000000001</v>
      </c>
      <c r="G111" s="12">
        <v>22.655169999999998</v>
      </c>
      <c r="H111" s="12">
        <v>0.22030359999999999</v>
      </c>
      <c r="I111" s="12">
        <v>13.077450000000001</v>
      </c>
      <c r="J111" s="12">
        <v>0.60923660000000002</v>
      </c>
      <c r="K111" s="12">
        <v>15.7348</v>
      </c>
      <c r="L111" s="12">
        <v>6.5033320000000003</v>
      </c>
      <c r="M111" s="12">
        <v>0.17384620000000001</v>
      </c>
      <c r="N111" s="29">
        <f t="shared" si="11"/>
        <v>100.42302249999999</v>
      </c>
      <c r="O111" s="12">
        <f t="shared" si="12"/>
        <v>0.68201066958772749</v>
      </c>
      <c r="P111" s="12">
        <f t="shared" si="13"/>
        <v>0.16638581719881756</v>
      </c>
      <c r="Q111" s="12">
        <v>0.26115707345449685</v>
      </c>
      <c r="R111" s="12">
        <v>1.2322375983826997E-2</v>
      </c>
      <c r="S111" s="12">
        <v>0.56013473336285868</v>
      </c>
      <c r="T111" s="12">
        <v>0.16638581719881756</v>
      </c>
    </row>
    <row r="112" spans="1:20" hidden="1" x14ac:dyDescent="0.35">
      <c r="A112" s="11" t="s">
        <v>140</v>
      </c>
      <c r="B112" s="27" t="s">
        <v>22</v>
      </c>
      <c r="C112" s="11" t="s">
        <v>143</v>
      </c>
      <c r="D112" s="11">
        <v>8</v>
      </c>
      <c r="E112" s="12">
        <v>41.010359999999999</v>
      </c>
      <c r="F112" s="12">
        <v>0.230961</v>
      </c>
      <c r="G112" s="12">
        <v>22.722069999999999</v>
      </c>
      <c r="H112" s="12">
        <v>0.2922305</v>
      </c>
      <c r="I112" s="12">
        <v>13.302960000000001</v>
      </c>
      <c r="J112" s="12">
        <v>0.59853860000000003</v>
      </c>
      <c r="K112" s="12">
        <v>15.85995</v>
      </c>
      <c r="L112" s="12">
        <v>6.5302619999999996</v>
      </c>
      <c r="M112" s="12">
        <v>0.1947672</v>
      </c>
      <c r="N112" s="29">
        <f t="shared" si="11"/>
        <v>100.74209929999999</v>
      </c>
      <c r="O112" s="12">
        <f t="shared" si="12"/>
        <v>0.68001756432621152</v>
      </c>
      <c r="P112" s="12">
        <f t="shared" si="13"/>
        <v>0.16551381791292133</v>
      </c>
      <c r="Q112" s="12">
        <v>0.26317842439201511</v>
      </c>
      <c r="R112" s="12">
        <v>1.1992891538183283E-2</v>
      </c>
      <c r="S112" s="12">
        <v>0.55931486615688031</v>
      </c>
      <c r="T112" s="12">
        <v>0.1655138179129213</v>
      </c>
    </row>
    <row r="113" spans="1:20" hidden="1" x14ac:dyDescent="0.35">
      <c r="A113" s="11" t="s">
        <v>140</v>
      </c>
      <c r="B113" s="27" t="s">
        <v>95</v>
      </c>
      <c r="C113" s="11" t="s">
        <v>143</v>
      </c>
      <c r="D113" s="11">
        <v>22</v>
      </c>
      <c r="E113" s="12">
        <v>40.67944</v>
      </c>
      <c r="F113" s="12">
        <v>0.22225780000000001</v>
      </c>
      <c r="G113" s="12">
        <v>22.505700000000001</v>
      </c>
      <c r="H113" s="12">
        <v>0</v>
      </c>
      <c r="I113" s="12">
        <v>13.25718</v>
      </c>
      <c r="J113" s="12">
        <v>0.4982259</v>
      </c>
      <c r="K113" s="12">
        <v>15.366540000000001</v>
      </c>
      <c r="L113" s="12">
        <v>6.5305629999999999</v>
      </c>
      <c r="M113" s="12">
        <v>0.13590389999999999</v>
      </c>
      <c r="N113" s="29">
        <f t="shared" si="11"/>
        <v>99.195810600000002</v>
      </c>
      <c r="O113" s="12">
        <f t="shared" si="12"/>
        <v>0.67385989317368644</v>
      </c>
      <c r="P113" s="12">
        <f t="shared" si="13"/>
        <v>0.16895262974321421</v>
      </c>
      <c r="Q113" s="12">
        <v>0.26770953027305705</v>
      </c>
      <c r="R113" s="12">
        <v>1.0189871905612893E-2</v>
      </c>
      <c r="S113" s="12">
        <v>0.55314796807811584</v>
      </c>
      <c r="T113" s="12">
        <v>0.16895262974321418</v>
      </c>
    </row>
    <row r="114" spans="1:20" hidden="1" x14ac:dyDescent="0.35">
      <c r="A114" s="11" t="s">
        <v>140</v>
      </c>
      <c r="B114" s="27" t="s">
        <v>17</v>
      </c>
      <c r="C114" s="11" t="s">
        <v>143</v>
      </c>
      <c r="D114" s="11">
        <v>20</v>
      </c>
      <c r="E114" s="12">
        <v>40.569000000000003</v>
      </c>
      <c r="F114" s="12">
        <v>0.26273059999999998</v>
      </c>
      <c r="G114" s="12">
        <v>22.451219999999999</v>
      </c>
      <c r="H114" s="12">
        <v>0</v>
      </c>
      <c r="I114" s="12">
        <v>13.28961</v>
      </c>
      <c r="J114" s="12">
        <v>0.56431390000000003</v>
      </c>
      <c r="K114" s="12">
        <v>15.18017</v>
      </c>
      <c r="L114" s="12">
        <v>6.5455920000000001</v>
      </c>
      <c r="M114" s="12">
        <v>0.16617570000000001</v>
      </c>
      <c r="N114" s="29">
        <f t="shared" si="11"/>
        <v>99.028812200000004</v>
      </c>
      <c r="O114" s="12">
        <f t="shared" si="12"/>
        <v>0.67063301263902486</v>
      </c>
      <c r="P114" s="12">
        <f t="shared" si="13"/>
        <v>0.17007504749254804</v>
      </c>
      <c r="Q114" s="12">
        <v>0.26952698445454726</v>
      </c>
      <c r="R114" s="12">
        <v>1.1591523209078297E-2</v>
      </c>
      <c r="S114" s="12">
        <v>0.54880644484382635</v>
      </c>
      <c r="T114" s="12">
        <v>0.17007504749254801</v>
      </c>
    </row>
    <row r="115" spans="1:20" hidden="1" x14ac:dyDescent="0.35">
      <c r="A115" s="11" t="s">
        <v>140</v>
      </c>
      <c r="B115" s="27" t="s">
        <v>21</v>
      </c>
      <c r="C115" s="11" t="s">
        <v>143</v>
      </c>
      <c r="D115" s="11">
        <v>10</v>
      </c>
      <c r="E115" s="12">
        <v>41.487020000000001</v>
      </c>
      <c r="F115" s="12">
        <v>0.1455072</v>
      </c>
      <c r="G115" s="12">
        <v>22.996099999999998</v>
      </c>
      <c r="H115" s="12">
        <v>0.22025239999999999</v>
      </c>
      <c r="I115" s="12">
        <v>13.09482</v>
      </c>
      <c r="J115" s="12">
        <v>0.57979610000000004</v>
      </c>
      <c r="K115" s="12">
        <v>16.096080000000001</v>
      </c>
      <c r="L115" s="12">
        <v>6.5845729999999998</v>
      </c>
      <c r="M115" s="12">
        <v>0.14748900000000001</v>
      </c>
      <c r="N115" s="29">
        <f t="shared" si="11"/>
        <v>101.3516377</v>
      </c>
      <c r="O115" s="12">
        <f t="shared" si="12"/>
        <v>0.68662786648927521</v>
      </c>
      <c r="P115" s="12">
        <f t="shared" si="13"/>
        <v>0.16602527365910671</v>
      </c>
      <c r="Q115" s="12">
        <v>0.25771783094709511</v>
      </c>
      <c r="R115" s="12">
        <v>1.1557129227549983E-2</v>
      </c>
      <c r="S115" s="12">
        <v>0.56469976616624817</v>
      </c>
      <c r="T115" s="12">
        <v>0.16602527365910674</v>
      </c>
    </row>
    <row r="116" spans="1:20" hidden="1" x14ac:dyDescent="0.35">
      <c r="A116" s="11" t="s">
        <v>140</v>
      </c>
      <c r="B116" s="27" t="s">
        <v>22</v>
      </c>
      <c r="C116" s="11" t="s">
        <v>143</v>
      </c>
      <c r="D116" s="11">
        <v>18</v>
      </c>
      <c r="E116" s="12">
        <v>40.700539999999997</v>
      </c>
      <c r="F116" s="12">
        <v>0.10441019999999999</v>
      </c>
      <c r="G116" s="12">
        <v>22.635629999999999</v>
      </c>
      <c r="H116" s="12">
        <v>0</v>
      </c>
      <c r="I116" s="12">
        <v>13.218769999999999</v>
      </c>
      <c r="J116" s="12">
        <v>0.50674839999999999</v>
      </c>
      <c r="K116" s="12">
        <v>15.403230000000001</v>
      </c>
      <c r="L116" s="12">
        <v>6.5965109999999996</v>
      </c>
      <c r="M116" s="12">
        <v>0.11743969999999999</v>
      </c>
      <c r="N116" s="29">
        <f t="shared" si="11"/>
        <v>99.283279300000004</v>
      </c>
      <c r="O116" s="12">
        <f t="shared" si="12"/>
        <v>0.67502061106039912</v>
      </c>
      <c r="P116" s="12">
        <f t="shared" si="13"/>
        <v>0.1702458363570177</v>
      </c>
      <c r="Q116" s="12">
        <v>0.26628800318799195</v>
      </c>
      <c r="R116" s="12">
        <v>1.0339098818939742E-2</v>
      </c>
      <c r="S116" s="12">
        <v>0.55312706163605063</v>
      </c>
      <c r="T116" s="12">
        <v>0.17024583635701768</v>
      </c>
    </row>
    <row r="117" spans="1:20" hidden="1" x14ac:dyDescent="0.35">
      <c r="A117" s="11" t="s">
        <v>140</v>
      </c>
      <c r="B117" s="27" t="s">
        <v>95</v>
      </c>
      <c r="C117" s="11" t="s">
        <v>143</v>
      </c>
      <c r="D117" s="11">
        <v>21</v>
      </c>
      <c r="E117" s="12">
        <v>41.67062</v>
      </c>
      <c r="F117" s="12">
        <v>0.15562529999999999</v>
      </c>
      <c r="G117" s="12">
        <v>23.146920000000001</v>
      </c>
      <c r="H117" s="12">
        <v>0</v>
      </c>
      <c r="I117" s="12">
        <v>13.09497</v>
      </c>
      <c r="J117" s="12">
        <v>0.61727989999999999</v>
      </c>
      <c r="K117" s="12">
        <v>15.788500000000001</v>
      </c>
      <c r="L117" s="12">
        <v>6.6093109999999999</v>
      </c>
      <c r="M117" s="12">
        <v>0.17935380000000001</v>
      </c>
      <c r="N117" s="29">
        <f t="shared" si="11"/>
        <v>101.26258000000001</v>
      </c>
      <c r="O117" s="12">
        <f t="shared" si="12"/>
        <v>0.6824590340178277</v>
      </c>
      <c r="P117" s="12">
        <f t="shared" si="13"/>
        <v>0.1682332734115522</v>
      </c>
      <c r="Q117" s="12">
        <v>0.26017080557969791</v>
      </c>
      <c r="R117" s="12">
        <v>1.242126807201516E-2</v>
      </c>
      <c r="S117" s="12">
        <v>0.55917465293673485</v>
      </c>
      <c r="T117" s="12">
        <v>0.16823327341155223</v>
      </c>
    </row>
    <row r="118" spans="1:20" hidden="1" x14ac:dyDescent="0.35">
      <c r="A118" s="11" t="s">
        <v>140</v>
      </c>
      <c r="B118" s="27" t="s">
        <v>17</v>
      </c>
      <c r="C118" s="11" t="s">
        <v>143</v>
      </c>
      <c r="D118" s="11">
        <v>19</v>
      </c>
      <c r="E118" s="12">
        <v>40.291080000000001</v>
      </c>
      <c r="F118" s="12">
        <v>0.1762224</v>
      </c>
      <c r="G118" s="12">
        <v>22.41816</v>
      </c>
      <c r="H118" s="12">
        <v>0</v>
      </c>
      <c r="I118" s="12">
        <v>12.85656</v>
      </c>
      <c r="J118" s="12">
        <v>0.5551005</v>
      </c>
      <c r="K118" s="12">
        <v>15.37862</v>
      </c>
      <c r="L118" s="12">
        <v>6.6701490000000003</v>
      </c>
      <c r="M118" s="12">
        <v>0.16039120000000001</v>
      </c>
      <c r="N118" s="29">
        <f t="shared" si="11"/>
        <v>98.50628309999999</v>
      </c>
      <c r="O118" s="12">
        <f t="shared" si="12"/>
        <v>0.68073814125418453</v>
      </c>
      <c r="P118" s="12">
        <f t="shared" si="13"/>
        <v>0.17306239918321897</v>
      </c>
      <c r="Q118" s="12">
        <v>0.26036962174742084</v>
      </c>
      <c r="R118" s="12">
        <v>1.1385887671797603E-2</v>
      </c>
      <c r="S118" s="12">
        <v>0.55518209139756258</v>
      </c>
      <c r="T118" s="12">
        <v>0.17306239918321903</v>
      </c>
    </row>
    <row r="119" spans="1:20" hidden="1" x14ac:dyDescent="0.35">
      <c r="A119" s="11" t="s">
        <v>140</v>
      </c>
      <c r="B119" s="27" t="s">
        <v>21</v>
      </c>
      <c r="C119" s="11" t="s">
        <v>143</v>
      </c>
      <c r="D119" s="11">
        <v>14</v>
      </c>
      <c r="E119" s="12">
        <v>40.970239999999997</v>
      </c>
      <c r="F119" s="12">
        <v>0.1799395</v>
      </c>
      <c r="G119" s="12">
        <v>22.545069999999999</v>
      </c>
      <c r="H119" s="12">
        <v>0</v>
      </c>
      <c r="I119" s="12">
        <v>12.882680000000001</v>
      </c>
      <c r="J119" s="12">
        <v>0.53637109999999999</v>
      </c>
      <c r="K119" s="12">
        <v>15.70093</v>
      </c>
      <c r="L119" s="12">
        <v>6.7252929999999997</v>
      </c>
      <c r="M119" s="12">
        <v>0.16104070000000001</v>
      </c>
      <c r="N119" s="29">
        <f t="shared" si="11"/>
        <v>99.701564300000001</v>
      </c>
      <c r="O119" s="12">
        <f t="shared" si="12"/>
        <v>0.68479109207411548</v>
      </c>
      <c r="P119" s="12">
        <f t="shared" si="13"/>
        <v>0.17221794029109336</v>
      </c>
      <c r="Q119" s="12">
        <v>0.25749674686189239</v>
      </c>
      <c r="R119" s="12">
        <v>1.0858270146079853E-2</v>
      </c>
      <c r="S119" s="12">
        <v>0.55942704270093435</v>
      </c>
      <c r="T119" s="12">
        <v>0.17221794029109333</v>
      </c>
    </row>
    <row r="120" spans="1:20" hidden="1" x14ac:dyDescent="0.35">
      <c r="A120" s="11" t="s">
        <v>140</v>
      </c>
      <c r="B120" s="27" t="s">
        <v>22</v>
      </c>
      <c r="C120" s="11" t="s">
        <v>143</v>
      </c>
      <c r="D120" s="11">
        <v>23</v>
      </c>
      <c r="E120" s="12">
        <v>40.488120000000002</v>
      </c>
      <c r="F120" s="12">
        <v>0.14927879999999999</v>
      </c>
      <c r="G120" s="12">
        <v>22.578620000000001</v>
      </c>
      <c r="H120" s="12">
        <v>0</v>
      </c>
      <c r="I120" s="12">
        <v>12.40057</v>
      </c>
      <c r="J120" s="12">
        <v>0.60238360000000002</v>
      </c>
      <c r="K120" s="12">
        <v>15.600110000000001</v>
      </c>
      <c r="L120" s="12">
        <v>6.760923</v>
      </c>
      <c r="M120" s="12">
        <v>0</v>
      </c>
      <c r="N120" s="29">
        <f t="shared" si="11"/>
        <v>98.580005400000005</v>
      </c>
      <c r="O120" s="12">
        <f t="shared" si="12"/>
        <v>0.69159305510245317</v>
      </c>
      <c r="P120" s="12">
        <f t="shared" si="13"/>
        <v>0.17505237847493674</v>
      </c>
      <c r="Q120" s="12">
        <v>0.25061209152423841</v>
      </c>
      <c r="R120" s="12">
        <v>1.2330005138176016E-2</v>
      </c>
      <c r="S120" s="12">
        <v>0.56200552486264876</v>
      </c>
      <c r="T120" s="12">
        <v>0.17505237847493674</v>
      </c>
    </row>
    <row r="121" spans="1:20" hidden="1" x14ac:dyDescent="0.35">
      <c r="A121" s="11" t="s">
        <v>83</v>
      </c>
      <c r="B121" s="27" t="s">
        <v>95</v>
      </c>
      <c r="C121" s="11" t="s">
        <v>143</v>
      </c>
      <c r="D121" s="11">
        <v>22</v>
      </c>
      <c r="E121" s="12">
        <v>40.673000000000002</v>
      </c>
      <c r="F121" s="12">
        <v>0.25700000000000001</v>
      </c>
      <c r="G121" s="12">
        <v>22.321999999999999</v>
      </c>
      <c r="H121" s="12">
        <v>1.2E-2</v>
      </c>
      <c r="I121" s="12">
        <v>12.28</v>
      </c>
      <c r="J121" s="12">
        <v>0.60299999999999998</v>
      </c>
      <c r="K121" s="12">
        <v>16.038</v>
      </c>
      <c r="L121" s="12">
        <v>6.8040000000000003</v>
      </c>
      <c r="M121" s="12">
        <v>3.2000000000000001E-2</v>
      </c>
      <c r="N121" s="29">
        <f t="shared" si="11"/>
        <v>99.020999999999987</v>
      </c>
      <c r="O121" s="12">
        <f t="shared" si="12"/>
        <v>0.6995237454648322</v>
      </c>
      <c r="P121" s="12">
        <f t="shared" si="13"/>
        <v>0.17365551706195656</v>
      </c>
      <c r="Q121" s="12">
        <v>0.24463635308872167</v>
      </c>
      <c r="R121" s="12">
        <v>1.2166612729777397E-2</v>
      </c>
      <c r="S121" s="12">
        <v>0.56954151711954437</v>
      </c>
      <c r="T121" s="12">
        <v>0.17365551706195653</v>
      </c>
    </row>
    <row r="122" spans="1:20" hidden="1" x14ac:dyDescent="0.35">
      <c r="A122" s="11" t="s">
        <v>140</v>
      </c>
      <c r="B122" s="27" t="s">
        <v>17</v>
      </c>
      <c r="C122" s="11" t="s">
        <v>143</v>
      </c>
      <c r="D122" s="11">
        <v>17</v>
      </c>
      <c r="E122" s="12">
        <v>40.996519999999997</v>
      </c>
      <c r="F122" s="12">
        <v>0.18527179999999999</v>
      </c>
      <c r="G122" s="12">
        <v>22.685739999999999</v>
      </c>
      <c r="H122" s="12">
        <v>0</v>
      </c>
      <c r="I122" s="12">
        <v>13.000489999999999</v>
      </c>
      <c r="J122" s="12">
        <v>0.55330409999999997</v>
      </c>
      <c r="K122" s="12">
        <v>15.467829999999999</v>
      </c>
      <c r="L122" s="12">
        <v>6.9570100000000004</v>
      </c>
      <c r="M122" s="12">
        <v>0.1538977</v>
      </c>
      <c r="N122" s="29">
        <f t="shared" si="11"/>
        <v>100.00006359999999</v>
      </c>
      <c r="O122" s="12">
        <f t="shared" si="12"/>
        <v>0.67957456367409352</v>
      </c>
      <c r="P122" s="12">
        <f t="shared" si="13"/>
        <v>0.17809360096721952</v>
      </c>
      <c r="Q122" s="12">
        <v>0.25976686656517595</v>
      </c>
      <c r="R122" s="12">
        <v>1.1197412250417068E-2</v>
      </c>
      <c r="S122" s="12">
        <v>0.55094212021718736</v>
      </c>
      <c r="T122" s="12">
        <v>0.17809360096721952</v>
      </c>
    </row>
    <row r="123" spans="1:20" hidden="1" x14ac:dyDescent="0.35">
      <c r="A123" s="11" t="s">
        <v>45</v>
      </c>
      <c r="B123" s="27" t="s">
        <v>21</v>
      </c>
      <c r="C123" s="11" t="s">
        <v>143</v>
      </c>
      <c r="D123" s="11">
        <v>216</v>
      </c>
      <c r="E123" s="12">
        <v>41.781999999999996</v>
      </c>
      <c r="F123" s="12">
        <v>0.34</v>
      </c>
      <c r="G123" s="12">
        <v>23.452000000000002</v>
      </c>
      <c r="H123" s="12">
        <v>0.03</v>
      </c>
      <c r="I123" s="12">
        <v>9.984</v>
      </c>
      <c r="J123" s="12">
        <v>0.26900000000000002</v>
      </c>
      <c r="K123" s="12">
        <v>17.605</v>
      </c>
      <c r="L123" s="12">
        <v>6.1790000000000003</v>
      </c>
      <c r="M123" s="12">
        <v>7.0000000000000007E-2</v>
      </c>
      <c r="N123" s="29">
        <f t="shared" si="11"/>
        <v>99.710999999999999</v>
      </c>
      <c r="O123" s="12">
        <f t="shared" ref="O123:O131" si="14">(K123/(15.9994+24.305))/((K123/(15.9994+24.305))+((I123)/(15.9994+55.845)))</f>
        <v>0.75864062337346361</v>
      </c>
      <c r="P123" s="12">
        <f t="shared" ref="P123:P131" si="15">(L123/56)/(L123/56 + K123/40+I123/72+J123/58)</f>
        <v>0.15904328999462139</v>
      </c>
      <c r="Q123" s="46"/>
      <c r="R123" s="46"/>
      <c r="S123" s="46"/>
      <c r="T123" s="46"/>
    </row>
    <row r="124" spans="1:20" hidden="1" x14ac:dyDescent="0.35">
      <c r="A124" s="11" t="s">
        <v>45</v>
      </c>
      <c r="B124" s="27" t="s">
        <v>22</v>
      </c>
      <c r="C124" s="11" t="s">
        <v>143</v>
      </c>
      <c r="D124" s="11">
        <v>217</v>
      </c>
      <c r="E124" s="12">
        <v>41.47</v>
      </c>
      <c r="F124" s="12">
        <v>0.38500000000000001</v>
      </c>
      <c r="G124" s="12">
        <v>23.16</v>
      </c>
      <c r="H124" s="12">
        <v>2.4E-2</v>
      </c>
      <c r="I124" s="12">
        <v>10.112</v>
      </c>
      <c r="J124" s="12">
        <v>0.25600000000000001</v>
      </c>
      <c r="K124" s="12">
        <v>17.602</v>
      </c>
      <c r="L124" s="12">
        <v>6.2460000000000004</v>
      </c>
      <c r="M124" s="12">
        <v>9.2999999999999999E-2</v>
      </c>
      <c r="N124" s="29">
        <f t="shared" si="11"/>
        <v>99.347999999999999</v>
      </c>
      <c r="O124" s="12">
        <f t="shared" si="14"/>
        <v>0.75626895297336438</v>
      </c>
      <c r="P124" s="12">
        <f t="shared" si="15"/>
        <v>0.1601503092848485</v>
      </c>
      <c r="Q124" s="46"/>
      <c r="R124" s="46"/>
      <c r="S124" s="46"/>
      <c r="T124" s="46"/>
    </row>
    <row r="125" spans="1:20" hidden="1" x14ac:dyDescent="0.35">
      <c r="A125" s="11" t="s">
        <v>45</v>
      </c>
      <c r="B125" s="27" t="s">
        <v>95</v>
      </c>
      <c r="C125" s="11" t="s">
        <v>143</v>
      </c>
      <c r="D125" s="11">
        <v>218</v>
      </c>
      <c r="E125" s="12">
        <v>42.295000000000002</v>
      </c>
      <c r="F125" s="12">
        <v>0.33200000000000002</v>
      </c>
      <c r="G125" s="12">
        <v>23.742000000000001</v>
      </c>
      <c r="H125" s="12">
        <v>2.3E-2</v>
      </c>
      <c r="I125" s="12">
        <v>10.117000000000001</v>
      </c>
      <c r="J125" s="12">
        <v>0.24399999999999999</v>
      </c>
      <c r="K125" s="12">
        <v>17.536000000000001</v>
      </c>
      <c r="L125" s="12">
        <v>6.2519999999999998</v>
      </c>
      <c r="M125" s="12">
        <v>0.112</v>
      </c>
      <c r="N125" s="29">
        <f t="shared" si="11"/>
        <v>100.65299999999999</v>
      </c>
      <c r="O125" s="12">
        <f t="shared" si="14"/>
        <v>0.7554845360297886</v>
      </c>
      <c r="P125" s="12">
        <f t="shared" si="15"/>
        <v>0.16069185302747641</v>
      </c>
      <c r="Q125" s="46"/>
      <c r="R125" s="46"/>
      <c r="S125" s="46"/>
      <c r="T125" s="46"/>
    </row>
    <row r="126" spans="1:20" hidden="1" x14ac:dyDescent="0.35">
      <c r="A126" s="11" t="s">
        <v>45</v>
      </c>
      <c r="B126" s="27" t="s">
        <v>17</v>
      </c>
      <c r="C126" s="11" t="s">
        <v>143</v>
      </c>
      <c r="D126" s="11">
        <v>219</v>
      </c>
      <c r="E126" s="12">
        <v>41.600999999999999</v>
      </c>
      <c r="F126" s="12">
        <v>0.371</v>
      </c>
      <c r="G126" s="12">
        <v>23.431999999999999</v>
      </c>
      <c r="H126" s="12">
        <v>2.8000000000000001E-2</v>
      </c>
      <c r="I126" s="12">
        <v>9.9440000000000008</v>
      </c>
      <c r="J126" s="12">
        <v>0.22900000000000001</v>
      </c>
      <c r="K126" s="12">
        <v>17.538</v>
      </c>
      <c r="L126" s="12">
        <v>6.202</v>
      </c>
      <c r="M126" s="12">
        <v>8.1000000000000003E-2</v>
      </c>
      <c r="N126" s="29">
        <f t="shared" si="11"/>
        <v>99.426000000000002</v>
      </c>
      <c r="O126" s="12">
        <f t="shared" si="14"/>
        <v>0.75867750982118054</v>
      </c>
      <c r="P126" s="12">
        <f t="shared" si="15"/>
        <v>0.16021482252116881</v>
      </c>
      <c r="Q126" s="46"/>
      <c r="R126" s="46"/>
      <c r="S126" s="46"/>
      <c r="T126" s="46"/>
    </row>
    <row r="127" spans="1:20" hidden="1" x14ac:dyDescent="0.35">
      <c r="A127" s="11" t="s">
        <v>45</v>
      </c>
      <c r="B127" s="27" t="s">
        <v>21</v>
      </c>
      <c r="C127" s="11" t="s">
        <v>143</v>
      </c>
      <c r="D127" s="11">
        <v>220</v>
      </c>
      <c r="E127" s="12">
        <v>41.887</v>
      </c>
      <c r="F127" s="12">
        <v>0.38300000000000001</v>
      </c>
      <c r="G127" s="12">
        <v>23.353000000000002</v>
      </c>
      <c r="H127" s="12">
        <v>0.02</v>
      </c>
      <c r="I127" s="12">
        <v>10.012</v>
      </c>
      <c r="J127" s="12">
        <v>0.247</v>
      </c>
      <c r="K127" s="12">
        <v>17.497</v>
      </c>
      <c r="L127" s="12">
        <v>6.2370000000000001</v>
      </c>
      <c r="M127" s="12">
        <v>9.0999999999999998E-2</v>
      </c>
      <c r="N127" s="29">
        <f t="shared" si="11"/>
        <v>99.72699999999999</v>
      </c>
      <c r="O127" s="12">
        <f t="shared" si="14"/>
        <v>0.75699729208318489</v>
      </c>
      <c r="P127" s="12">
        <f t="shared" si="15"/>
        <v>0.16091998086821543</v>
      </c>
      <c r="Q127" s="46"/>
      <c r="R127" s="46"/>
      <c r="S127" s="46"/>
      <c r="T127" s="46"/>
    </row>
    <row r="128" spans="1:20" hidden="1" x14ac:dyDescent="0.35">
      <c r="A128" s="11" t="s">
        <v>45</v>
      </c>
      <c r="B128" s="27" t="s">
        <v>22</v>
      </c>
      <c r="C128" s="11" t="s">
        <v>143</v>
      </c>
      <c r="D128" s="11">
        <v>221</v>
      </c>
      <c r="E128" s="12">
        <v>41.851999999999997</v>
      </c>
      <c r="F128" s="12">
        <v>0.36499999999999999</v>
      </c>
      <c r="G128" s="12">
        <v>23.555</v>
      </c>
      <c r="H128" s="12">
        <v>4.8000000000000001E-2</v>
      </c>
      <c r="I128" s="12">
        <v>9.8249999999999993</v>
      </c>
      <c r="J128" s="12">
        <v>0.255</v>
      </c>
      <c r="K128" s="12">
        <v>17.704000000000001</v>
      </c>
      <c r="L128" s="12">
        <v>6.22</v>
      </c>
      <c r="M128" s="12">
        <v>0.105</v>
      </c>
      <c r="N128" s="29">
        <f t="shared" si="11"/>
        <v>99.928999999999988</v>
      </c>
      <c r="O128" s="12">
        <f t="shared" si="14"/>
        <v>0.76258466636132693</v>
      </c>
      <c r="P128" s="12">
        <f t="shared" si="15"/>
        <v>0.15992400344211638</v>
      </c>
      <c r="Q128" s="46"/>
      <c r="R128" s="46"/>
      <c r="S128" s="46"/>
      <c r="T128" s="46"/>
    </row>
    <row r="129" spans="1:20" hidden="1" x14ac:dyDescent="0.35">
      <c r="A129" s="11" t="s">
        <v>45</v>
      </c>
      <c r="B129" s="27" t="s">
        <v>95</v>
      </c>
      <c r="C129" s="11" t="s">
        <v>143</v>
      </c>
      <c r="D129" s="11">
        <v>222</v>
      </c>
      <c r="E129" s="12">
        <v>41.481000000000002</v>
      </c>
      <c r="F129" s="12">
        <v>0.376</v>
      </c>
      <c r="G129" s="12">
        <v>22.99</v>
      </c>
      <c r="H129" s="12">
        <v>4.4999999999999998E-2</v>
      </c>
      <c r="I129" s="12">
        <v>10.036</v>
      </c>
      <c r="J129" s="12">
        <v>0.22800000000000001</v>
      </c>
      <c r="K129" s="12">
        <v>17.559000000000001</v>
      </c>
      <c r="L129" s="12">
        <v>6.1840000000000002</v>
      </c>
      <c r="M129" s="12">
        <v>0.13500000000000001</v>
      </c>
      <c r="N129" s="29">
        <f t="shared" si="11"/>
        <v>99.033999999999992</v>
      </c>
      <c r="O129" s="12">
        <f t="shared" si="14"/>
        <v>0.7572074780418977</v>
      </c>
      <c r="P129" s="12">
        <f t="shared" si="15"/>
        <v>0.15941219297090387</v>
      </c>
      <c r="Q129" s="46"/>
      <c r="R129" s="46"/>
      <c r="S129" s="46"/>
      <c r="T129" s="46"/>
    </row>
    <row r="130" spans="1:20" hidden="1" x14ac:dyDescent="0.35">
      <c r="A130" s="11" t="s">
        <v>45</v>
      </c>
      <c r="B130" s="27" t="s">
        <v>17</v>
      </c>
      <c r="C130" s="11" t="s">
        <v>143</v>
      </c>
      <c r="D130" s="11">
        <v>223</v>
      </c>
      <c r="E130" s="12">
        <v>41.868000000000002</v>
      </c>
      <c r="F130" s="12">
        <v>0.371</v>
      </c>
      <c r="G130" s="12">
        <v>23.475000000000001</v>
      </c>
      <c r="H130" s="12">
        <v>5.8000000000000003E-2</v>
      </c>
      <c r="I130" s="12">
        <v>9.8420000000000005</v>
      </c>
      <c r="J130" s="12">
        <v>0.26600000000000001</v>
      </c>
      <c r="K130" s="12">
        <v>17.594999999999999</v>
      </c>
      <c r="L130" s="12">
        <v>6.2309999999999999</v>
      </c>
      <c r="M130" s="12">
        <v>0.105</v>
      </c>
      <c r="N130" s="29">
        <f t="shared" si="11"/>
        <v>99.811000000000007</v>
      </c>
      <c r="O130" s="12">
        <f t="shared" si="14"/>
        <v>0.76115057191913049</v>
      </c>
      <c r="P130" s="12">
        <f t="shared" si="15"/>
        <v>0.1606933556985837</v>
      </c>
      <c r="Q130" s="46"/>
      <c r="R130" s="46"/>
      <c r="S130" s="46"/>
      <c r="T130" s="46"/>
    </row>
    <row r="131" spans="1:20" hidden="1" x14ac:dyDescent="0.35">
      <c r="A131" s="11" t="s">
        <v>45</v>
      </c>
      <c r="B131" s="27" t="s">
        <v>21</v>
      </c>
      <c r="C131" s="11" t="s">
        <v>143</v>
      </c>
      <c r="D131" s="11">
        <v>224</v>
      </c>
      <c r="E131" s="12">
        <v>41.676000000000002</v>
      </c>
      <c r="F131" s="12">
        <v>0.38700000000000001</v>
      </c>
      <c r="G131" s="12">
        <v>23.312000000000001</v>
      </c>
      <c r="H131" s="12">
        <v>7.3999999999999996E-2</v>
      </c>
      <c r="I131" s="12">
        <v>10.141</v>
      </c>
      <c r="J131" s="12">
        <v>0.26800000000000002</v>
      </c>
      <c r="K131" s="12">
        <v>17.513999999999999</v>
      </c>
      <c r="L131" s="12">
        <v>6.1609999999999996</v>
      </c>
      <c r="M131" s="12">
        <v>0.10100000000000001</v>
      </c>
      <c r="N131" s="29">
        <f t="shared" si="11"/>
        <v>99.634</v>
      </c>
      <c r="O131" s="12">
        <f t="shared" si="14"/>
        <v>0.75481431805573695</v>
      </c>
      <c r="P131" s="12">
        <f t="shared" si="15"/>
        <v>0.15867904420728596</v>
      </c>
      <c r="Q131" s="46"/>
      <c r="R131" s="46"/>
      <c r="S131" s="46"/>
      <c r="T131" s="46"/>
    </row>
    <row r="132" spans="1:20" x14ac:dyDescent="0.35">
      <c r="A132" s="11" t="s">
        <v>83</v>
      </c>
      <c r="B132" s="27" t="s">
        <v>17</v>
      </c>
      <c r="C132" s="11" t="s">
        <v>143</v>
      </c>
      <c r="D132" s="11">
        <v>52</v>
      </c>
      <c r="E132" s="11">
        <v>41.62</v>
      </c>
      <c r="F132" s="11">
        <v>0.18</v>
      </c>
      <c r="G132" s="11">
        <v>22.76</v>
      </c>
      <c r="H132" s="11">
        <v>0.05</v>
      </c>
      <c r="I132" s="11">
        <v>13.17</v>
      </c>
      <c r="J132" s="11">
        <v>0.63</v>
      </c>
      <c r="K132" s="11">
        <v>16.71</v>
      </c>
      <c r="L132" s="11">
        <v>6.33</v>
      </c>
      <c r="M132" s="12" t="s">
        <v>64</v>
      </c>
      <c r="N132" s="29">
        <f>SUM(E132:M132)</f>
        <v>101.45</v>
      </c>
      <c r="O132" s="12">
        <f>(K132/(15.9994+24.305))/((K132/(15.9994+24.305))+((I132)/(15.9994+55.845)))</f>
        <v>0.69340952109992882</v>
      </c>
      <c r="P132" s="12">
        <f>(L132/56.0794)/((L132/56.0794)+(J132/70.9374)+(K132/40.3044)+(I132/71.8464))</f>
        <v>0.1568459648954238</v>
      </c>
      <c r="Q132" s="46"/>
      <c r="R132" s="46"/>
      <c r="S132" s="46"/>
      <c r="T132" s="46"/>
    </row>
    <row r="133" spans="1:20" x14ac:dyDescent="0.35">
      <c r="A133" s="11" t="s">
        <v>83</v>
      </c>
      <c r="B133" s="27" t="s">
        <v>17</v>
      </c>
      <c r="C133" s="11" t="s">
        <v>143</v>
      </c>
      <c r="D133" s="11">
        <v>53</v>
      </c>
      <c r="E133" s="11">
        <v>41.49</v>
      </c>
      <c r="F133" s="11">
        <v>0.22</v>
      </c>
      <c r="G133" s="11">
        <v>22.37</v>
      </c>
      <c r="H133" s="11">
        <v>0.28000000000000003</v>
      </c>
      <c r="I133" s="11">
        <v>13.39</v>
      </c>
      <c r="J133" s="11">
        <v>0.56000000000000005</v>
      </c>
      <c r="K133" s="11">
        <v>16.12</v>
      </c>
      <c r="L133" s="11">
        <v>6.49</v>
      </c>
      <c r="M133" s="12" t="s">
        <v>64</v>
      </c>
      <c r="N133" s="29">
        <f>SUM(E133:M133)</f>
        <v>100.92</v>
      </c>
      <c r="O133" s="12">
        <f>(K133/(15.9994+24.305))/((K133/(15.9994+24.305))+((I133)/(15.9994+55.845)))</f>
        <v>0.6821336516494092</v>
      </c>
      <c r="P133" s="12">
        <f>(L133/56.0794)/((L133/56.0794)+(J133/70.9374)+(K133/40.3044)+(I133/71.8464))</f>
        <v>0.16300993170414263</v>
      </c>
      <c r="Q133" s="46"/>
      <c r="R133" s="46"/>
      <c r="S133" s="46"/>
      <c r="T133" s="46"/>
    </row>
    <row r="134" spans="1:20" x14ac:dyDescent="0.35">
      <c r="A134" s="11" t="s">
        <v>83</v>
      </c>
      <c r="B134" s="27" t="s">
        <v>17</v>
      </c>
      <c r="C134" s="11" t="s">
        <v>143</v>
      </c>
      <c r="D134" s="11">
        <v>63</v>
      </c>
      <c r="E134" s="11">
        <v>40.46</v>
      </c>
      <c r="F134" s="11">
        <v>0.18</v>
      </c>
      <c r="G134" s="11">
        <v>21.88</v>
      </c>
      <c r="H134" s="11">
        <v>0.27</v>
      </c>
      <c r="I134" s="11">
        <v>13.32</v>
      </c>
      <c r="J134" s="11">
        <v>0.55000000000000004</v>
      </c>
      <c r="K134" s="11">
        <v>15.77</v>
      </c>
      <c r="L134" s="11">
        <v>6.41</v>
      </c>
      <c r="M134" s="11">
        <v>0.12</v>
      </c>
      <c r="N134" s="29">
        <f>SUM(E134:M134)</f>
        <v>98.96</v>
      </c>
      <c r="O134" s="12">
        <f>(K134/(15.9994+24.305))/((K134/(15.9994+24.305))+((I134)/(15.9994+55.845)))</f>
        <v>0.67849952565178551</v>
      </c>
      <c r="P134" s="12">
        <f>(L134/56.0794)/((L134/56.0794)+(J134/70.9374)+(K134/40.3044)+(I134/71.8464))</f>
        <v>0.16358720928736201</v>
      </c>
      <c r="Q134" s="46"/>
      <c r="R134" s="46"/>
      <c r="S134" s="46"/>
      <c r="T134" s="46"/>
    </row>
    <row r="135" spans="1:20" x14ac:dyDescent="0.35">
      <c r="A135" s="11" t="s">
        <v>83</v>
      </c>
      <c r="B135" s="27" t="s">
        <v>17</v>
      </c>
      <c r="C135" s="11" t="s">
        <v>143</v>
      </c>
      <c r="D135" s="11">
        <v>66</v>
      </c>
      <c r="E135" s="11">
        <v>40.590000000000003</v>
      </c>
      <c r="F135" s="11">
        <v>0.18</v>
      </c>
      <c r="G135" s="11">
        <v>21.94</v>
      </c>
      <c r="H135" s="11">
        <v>0.27</v>
      </c>
      <c r="I135" s="11">
        <v>13.17</v>
      </c>
      <c r="J135" s="11">
        <v>0.61</v>
      </c>
      <c r="K135" s="11">
        <v>15.79</v>
      </c>
      <c r="L135" s="11">
        <v>6.43</v>
      </c>
      <c r="M135" s="11" t="s">
        <v>163</v>
      </c>
      <c r="N135" s="29">
        <f>SUM(E135:M135)</f>
        <v>98.980000000000018</v>
      </c>
      <c r="O135" s="12">
        <f>(K135/(15.9994+24.305))/((K135/(15.9994+24.305))+((I135)/(15.9994+55.845)))</f>
        <v>0.68124024739509814</v>
      </c>
      <c r="P135" s="12">
        <f>(L135/56.0794)/((L135/56.0794)+(J135/70.9374)+(K135/40.3044)+(I135/71.8464))</f>
        <v>0.16418905658600785</v>
      </c>
      <c r="Q135" s="46"/>
      <c r="R135" s="46"/>
      <c r="S135" s="46"/>
      <c r="T135" s="46"/>
    </row>
    <row r="136" spans="1:20" x14ac:dyDescent="0.35">
      <c r="A136" s="13" t="s">
        <v>180</v>
      </c>
    </row>
  </sheetData>
  <sortState xmlns:xlrd2="http://schemas.microsoft.com/office/spreadsheetml/2017/richdata2" ref="A58:P68">
    <sortCondition ref="B58:B68"/>
  </sortState>
  <phoneticPr fontId="14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6"/>
  <sheetViews>
    <sheetView tabSelected="1" topLeftCell="B1" workbookViewId="0">
      <pane ySplit="2" topLeftCell="A3" activePane="bottomLeft" state="frozen"/>
      <selection pane="bottomLeft" activeCell="P2" sqref="P2:Q2"/>
    </sheetView>
  </sheetViews>
  <sheetFormatPr defaultRowHeight="14.5" x14ac:dyDescent="0.35"/>
  <cols>
    <col min="1" max="1" width="14.7265625" style="1" bestFit="1" customWidth="1"/>
    <col min="2" max="8" width="9.1796875" style="1" customWidth="1"/>
    <col min="9" max="9" width="8.81640625" style="1" customWidth="1"/>
    <col min="10" max="13" width="9.1796875" style="1" customWidth="1"/>
    <col min="14" max="14" width="8.7265625" style="1"/>
  </cols>
  <sheetData>
    <row r="1" spans="1:17" x14ac:dyDescent="0.35">
      <c r="B1" s="79" t="s">
        <v>189</v>
      </c>
    </row>
    <row r="2" spans="1:17" x14ac:dyDescent="0.35">
      <c r="A2" s="2" t="s">
        <v>35</v>
      </c>
      <c r="B2" s="2" t="s">
        <v>14</v>
      </c>
      <c r="C2" s="2" t="s">
        <v>181</v>
      </c>
      <c r="D2" s="59" t="s">
        <v>114</v>
      </c>
      <c r="E2" s="3" t="s">
        <v>23</v>
      </c>
      <c r="F2" s="3" t="s">
        <v>34</v>
      </c>
      <c r="G2" s="3" t="s">
        <v>24</v>
      </c>
      <c r="H2" s="3" t="s">
        <v>25</v>
      </c>
      <c r="I2" s="3" t="s">
        <v>1</v>
      </c>
      <c r="J2" s="3" t="s">
        <v>3</v>
      </c>
      <c r="K2" s="3" t="s">
        <v>4</v>
      </c>
      <c r="L2" s="3" t="s">
        <v>26</v>
      </c>
      <c r="M2" s="3" t="s">
        <v>149</v>
      </c>
      <c r="N2" s="3" t="s">
        <v>6</v>
      </c>
      <c r="O2" s="80" t="s">
        <v>165</v>
      </c>
      <c r="P2" s="80" t="s">
        <v>166</v>
      </c>
      <c r="Q2" s="80" t="s">
        <v>167</v>
      </c>
    </row>
    <row r="3" spans="1:17" x14ac:dyDescent="0.35">
      <c r="A3" s="4" t="s">
        <v>83</v>
      </c>
      <c r="B3" s="4">
        <v>1</v>
      </c>
      <c r="C3" s="4" t="s">
        <v>143</v>
      </c>
      <c r="D3" s="4" t="s">
        <v>7</v>
      </c>
      <c r="E3" s="18">
        <v>54.448</v>
      </c>
      <c r="F3" s="18">
        <v>0.19600000000000001</v>
      </c>
      <c r="G3" s="18">
        <v>2.6480000000000001</v>
      </c>
      <c r="H3" s="18">
        <v>6.5000000000000002E-2</v>
      </c>
      <c r="I3" s="18">
        <v>3.1779999999999999</v>
      </c>
      <c r="J3" s="18">
        <v>15.427</v>
      </c>
      <c r="K3" s="18">
        <v>21.061</v>
      </c>
      <c r="L3" s="18">
        <v>1.744</v>
      </c>
      <c r="M3" s="5">
        <v>98.915000000000006</v>
      </c>
      <c r="N3" s="3">
        <f t="shared" ref="N3:N34" si="0">(J3/(15.9994+24.305))/((J3/(15.9994+24.305))+((I3)/(15.9994+55.845)))*100</f>
        <v>89.640555016132879</v>
      </c>
      <c r="O3" s="5">
        <v>0.09</v>
      </c>
      <c r="P3" s="5">
        <v>0.03</v>
      </c>
      <c r="Q3" s="5">
        <v>0.78</v>
      </c>
    </row>
    <row r="4" spans="1:17" x14ac:dyDescent="0.35">
      <c r="A4" s="4" t="s">
        <v>137</v>
      </c>
      <c r="B4" s="4">
        <v>2</v>
      </c>
      <c r="C4" s="4" t="s">
        <v>143</v>
      </c>
      <c r="D4" s="4" t="s">
        <v>7</v>
      </c>
      <c r="E4" s="18">
        <v>54.551000000000002</v>
      </c>
      <c r="F4" s="18">
        <v>0.19800000000000001</v>
      </c>
      <c r="G4" s="18">
        <v>2.7869999999999999</v>
      </c>
      <c r="H4" s="18" t="s">
        <v>163</v>
      </c>
      <c r="I4" s="18">
        <v>3.1749999999999998</v>
      </c>
      <c r="J4" s="18">
        <v>15.218999999999999</v>
      </c>
      <c r="K4" s="18">
        <v>20.736000000000001</v>
      </c>
      <c r="L4" s="18">
        <v>1.8320000000000001</v>
      </c>
      <c r="M4" s="5">
        <v>98.608999999999995</v>
      </c>
      <c r="N4" s="3">
        <f t="shared" si="0"/>
        <v>89.522679625823301</v>
      </c>
      <c r="O4" s="5">
        <v>0.1</v>
      </c>
      <c r="P4" s="5">
        <v>0.03</v>
      </c>
      <c r="Q4" s="5">
        <v>0.77</v>
      </c>
    </row>
    <row r="5" spans="1:17" x14ac:dyDescent="0.35">
      <c r="A5" s="4" t="s">
        <v>137</v>
      </c>
      <c r="B5" s="4">
        <v>3</v>
      </c>
      <c r="C5" s="4" t="s">
        <v>143</v>
      </c>
      <c r="D5" s="4" t="s">
        <v>7</v>
      </c>
      <c r="E5" s="18">
        <v>54.576999999999998</v>
      </c>
      <c r="F5" s="18">
        <v>0.20599999999999999</v>
      </c>
      <c r="G5" s="18">
        <v>3.1389999999999998</v>
      </c>
      <c r="H5" s="18" t="s">
        <v>163</v>
      </c>
      <c r="I5" s="18">
        <v>3.1709999999999998</v>
      </c>
      <c r="J5" s="18">
        <v>15.161</v>
      </c>
      <c r="K5" s="18">
        <v>20.547000000000001</v>
      </c>
      <c r="L5" s="18">
        <v>1.996</v>
      </c>
      <c r="M5" s="5">
        <v>98.938000000000002</v>
      </c>
      <c r="N5" s="3">
        <f t="shared" si="0"/>
        <v>89.498665504830541</v>
      </c>
      <c r="O5" s="5">
        <v>0.11</v>
      </c>
      <c r="P5" s="5">
        <v>0.03</v>
      </c>
      <c r="Q5" s="5">
        <v>0.76</v>
      </c>
    </row>
    <row r="6" spans="1:17" x14ac:dyDescent="0.35">
      <c r="A6" s="4" t="s">
        <v>137</v>
      </c>
      <c r="B6" s="4">
        <v>4</v>
      </c>
      <c r="C6" s="4" t="s">
        <v>143</v>
      </c>
      <c r="D6" s="4" t="s">
        <v>7</v>
      </c>
      <c r="E6" s="18">
        <v>54.851999999999997</v>
      </c>
      <c r="F6" s="18">
        <v>0.215</v>
      </c>
      <c r="G6" s="18">
        <v>3.2210000000000001</v>
      </c>
      <c r="H6" s="18" t="s">
        <v>163</v>
      </c>
      <c r="I6" s="18">
        <v>3.2650000000000001</v>
      </c>
      <c r="J6" s="18">
        <v>15.117000000000001</v>
      </c>
      <c r="K6" s="18">
        <v>20.599</v>
      </c>
      <c r="L6" s="18">
        <v>2.0430000000000001</v>
      </c>
      <c r="M6" s="5">
        <v>99.459000000000003</v>
      </c>
      <c r="N6" s="3">
        <f t="shared" si="0"/>
        <v>89.192939389163399</v>
      </c>
      <c r="O6" s="5">
        <v>0.12</v>
      </c>
      <c r="P6" s="5">
        <v>0.02</v>
      </c>
      <c r="Q6" s="5">
        <v>0.76</v>
      </c>
    </row>
    <row r="7" spans="1:17" x14ac:dyDescent="0.35">
      <c r="A7" s="4" t="s">
        <v>137</v>
      </c>
      <c r="B7" s="4">
        <v>5</v>
      </c>
      <c r="C7" s="4" t="s">
        <v>143</v>
      </c>
      <c r="D7" s="4" t="s">
        <v>7</v>
      </c>
      <c r="E7" s="18">
        <v>54.62</v>
      </c>
      <c r="F7" s="18">
        <v>0.223</v>
      </c>
      <c r="G7" s="18">
        <v>3.2730000000000001</v>
      </c>
      <c r="H7" s="18" t="s">
        <v>163</v>
      </c>
      <c r="I7" s="18">
        <v>3.133</v>
      </c>
      <c r="J7" s="18">
        <v>15.025</v>
      </c>
      <c r="K7" s="18">
        <v>20.523</v>
      </c>
      <c r="L7" s="18">
        <v>2.0409999999999999</v>
      </c>
      <c r="M7" s="5">
        <v>98.938000000000002</v>
      </c>
      <c r="N7" s="3">
        <f t="shared" si="0"/>
        <v>89.527250853570749</v>
      </c>
      <c r="O7" s="5">
        <v>0.12</v>
      </c>
      <c r="P7" s="5">
        <v>0.02</v>
      </c>
      <c r="Q7" s="5">
        <v>0.76</v>
      </c>
    </row>
    <row r="8" spans="1:17" x14ac:dyDescent="0.35">
      <c r="A8" s="4" t="s">
        <v>137</v>
      </c>
      <c r="B8" s="4">
        <v>6</v>
      </c>
      <c r="C8" s="4" t="s">
        <v>143</v>
      </c>
      <c r="D8" s="4" t="s">
        <v>7</v>
      </c>
      <c r="E8" s="18">
        <v>54.22</v>
      </c>
      <c r="F8" s="18">
        <v>0.20799999999999999</v>
      </c>
      <c r="G8" s="18">
        <v>3.3570000000000002</v>
      </c>
      <c r="H8" s="18" t="s">
        <v>163</v>
      </c>
      <c r="I8" s="18">
        <v>3.3639999999999999</v>
      </c>
      <c r="J8" s="18">
        <v>15.108000000000001</v>
      </c>
      <c r="K8" s="18">
        <v>20.404</v>
      </c>
      <c r="L8" s="18">
        <v>2.1339999999999999</v>
      </c>
      <c r="M8" s="5">
        <v>98.933999999999997</v>
      </c>
      <c r="N8" s="3">
        <f t="shared" si="0"/>
        <v>88.895742803957887</v>
      </c>
      <c r="O8" s="5">
        <v>0.08</v>
      </c>
      <c r="P8" s="5">
        <v>7.0000000000000007E-2</v>
      </c>
      <c r="Q8" s="5">
        <v>0.77</v>
      </c>
    </row>
    <row r="9" spans="1:17" x14ac:dyDescent="0.35">
      <c r="A9" s="4" t="s">
        <v>137</v>
      </c>
      <c r="B9" s="4">
        <v>7</v>
      </c>
      <c r="C9" s="4" t="s">
        <v>143</v>
      </c>
      <c r="D9" s="4" t="s">
        <v>7</v>
      </c>
      <c r="E9" s="18">
        <v>54.091999999999999</v>
      </c>
      <c r="F9" s="18">
        <v>0.20599999999999999</v>
      </c>
      <c r="G9" s="18">
        <v>3.2160000000000002</v>
      </c>
      <c r="H9" s="18" t="s">
        <v>163</v>
      </c>
      <c r="I9" s="18">
        <v>3.1989999999999998</v>
      </c>
      <c r="J9" s="18">
        <v>15.247</v>
      </c>
      <c r="K9" s="18">
        <v>20.407</v>
      </c>
      <c r="L9" s="18">
        <v>2.105</v>
      </c>
      <c r="M9" s="5">
        <v>98.57</v>
      </c>
      <c r="N9" s="3">
        <f t="shared" si="0"/>
        <v>89.469165999581463</v>
      </c>
      <c r="O9" s="5">
        <v>0.08</v>
      </c>
      <c r="P9" s="5">
        <v>7.0000000000000007E-2</v>
      </c>
      <c r="Q9" s="5">
        <v>0.78</v>
      </c>
    </row>
    <row r="10" spans="1:17" x14ac:dyDescent="0.35">
      <c r="A10" s="4" t="s">
        <v>137</v>
      </c>
      <c r="B10" s="4">
        <v>8</v>
      </c>
      <c r="C10" s="4" t="s">
        <v>143</v>
      </c>
      <c r="D10" s="4" t="s">
        <v>7</v>
      </c>
      <c r="E10" s="18">
        <v>54.177</v>
      </c>
      <c r="F10" s="18">
        <v>0.21299999999999999</v>
      </c>
      <c r="G10" s="18">
        <v>3.1509999999999998</v>
      </c>
      <c r="H10" s="18" t="s">
        <v>163</v>
      </c>
      <c r="I10" s="18">
        <v>3.0419999999999998</v>
      </c>
      <c r="J10" s="18">
        <v>15.039</v>
      </c>
      <c r="K10" s="18">
        <v>20.625</v>
      </c>
      <c r="L10" s="18">
        <v>1.9870000000000001</v>
      </c>
      <c r="M10" s="5">
        <v>98.346999999999994</v>
      </c>
      <c r="N10" s="3">
        <f t="shared" si="0"/>
        <v>89.808939988751632</v>
      </c>
      <c r="O10" s="5">
        <v>0.1</v>
      </c>
      <c r="P10" s="5">
        <v>0.04</v>
      </c>
      <c r="Q10" s="5">
        <v>0.77</v>
      </c>
    </row>
    <row r="11" spans="1:17" x14ac:dyDescent="0.35">
      <c r="A11" s="4" t="s">
        <v>137</v>
      </c>
      <c r="B11" s="4">
        <v>9</v>
      </c>
      <c r="C11" s="4" t="s">
        <v>143</v>
      </c>
      <c r="D11" s="4" t="s">
        <v>7</v>
      </c>
      <c r="E11" s="18">
        <v>55.084000000000003</v>
      </c>
      <c r="F11" s="18">
        <v>0.224</v>
      </c>
      <c r="G11" s="18">
        <v>3.121</v>
      </c>
      <c r="H11" s="18" t="s">
        <v>163</v>
      </c>
      <c r="I11" s="18">
        <v>3.2810000000000001</v>
      </c>
      <c r="J11" s="18">
        <v>15.51</v>
      </c>
      <c r="K11" s="18">
        <v>20.571000000000002</v>
      </c>
      <c r="L11" s="18">
        <v>2.024</v>
      </c>
      <c r="M11" s="5">
        <v>99.945999999999998</v>
      </c>
      <c r="N11" s="3">
        <f t="shared" si="0"/>
        <v>89.391582650800387</v>
      </c>
      <c r="O11" s="5">
        <v>0.09</v>
      </c>
      <c r="P11" s="5">
        <v>0.05</v>
      </c>
      <c r="Q11" s="5">
        <v>0.77</v>
      </c>
    </row>
    <row r="12" spans="1:17" x14ac:dyDescent="0.35">
      <c r="A12" s="4" t="s">
        <v>137</v>
      </c>
      <c r="B12" s="4">
        <v>10</v>
      </c>
      <c r="C12" s="4" t="s">
        <v>143</v>
      </c>
      <c r="D12" s="4" t="s">
        <v>7</v>
      </c>
      <c r="E12" s="18">
        <v>55.110999999999997</v>
      </c>
      <c r="F12" s="18">
        <v>0.19600000000000001</v>
      </c>
      <c r="G12" s="18">
        <v>3.0419999999999998</v>
      </c>
      <c r="H12" s="18" t="s">
        <v>163</v>
      </c>
      <c r="I12" s="18">
        <v>3.117</v>
      </c>
      <c r="J12" s="18">
        <v>15.446999999999999</v>
      </c>
      <c r="K12" s="18">
        <v>20.768000000000001</v>
      </c>
      <c r="L12" s="18">
        <v>2.0219999999999998</v>
      </c>
      <c r="M12" s="5">
        <v>99.915999999999997</v>
      </c>
      <c r="N12" s="3">
        <f t="shared" si="0"/>
        <v>89.830996196572471</v>
      </c>
      <c r="O12" s="5">
        <v>0.11</v>
      </c>
      <c r="P12" s="5">
        <v>0.03</v>
      </c>
      <c r="Q12" s="5">
        <v>0.77</v>
      </c>
    </row>
    <row r="13" spans="1:17" x14ac:dyDescent="0.35">
      <c r="A13" s="4" t="s">
        <v>137</v>
      </c>
      <c r="B13" s="4">
        <v>11</v>
      </c>
      <c r="C13" s="4" t="s">
        <v>143</v>
      </c>
      <c r="D13" s="4" t="s">
        <v>7</v>
      </c>
      <c r="E13" s="18">
        <v>54.628999999999998</v>
      </c>
      <c r="F13" s="18">
        <v>0.19500000000000001</v>
      </c>
      <c r="G13" s="18">
        <v>2.97</v>
      </c>
      <c r="H13" s="18" t="s">
        <v>163</v>
      </c>
      <c r="I13" s="18">
        <v>3.1859999999999999</v>
      </c>
      <c r="J13" s="18">
        <v>15.305</v>
      </c>
      <c r="K13" s="18">
        <v>20.748999999999999</v>
      </c>
      <c r="L13" s="18">
        <v>1.913</v>
      </c>
      <c r="M13" s="5">
        <v>99.162000000000006</v>
      </c>
      <c r="N13" s="3">
        <f t="shared" si="0"/>
        <v>89.543075281416165</v>
      </c>
      <c r="O13" s="5">
        <v>0.11</v>
      </c>
      <c r="P13" s="5">
        <v>0.03</v>
      </c>
      <c r="Q13" s="5">
        <v>0.78</v>
      </c>
    </row>
    <row r="14" spans="1:17" x14ac:dyDescent="0.35">
      <c r="A14" s="4" t="s">
        <v>137</v>
      </c>
      <c r="B14" s="4">
        <v>12</v>
      </c>
      <c r="C14" s="4" t="s">
        <v>143</v>
      </c>
      <c r="D14" s="4" t="s">
        <v>7</v>
      </c>
      <c r="E14" s="18">
        <v>54.439</v>
      </c>
      <c r="F14" s="18">
        <v>0.21199999999999999</v>
      </c>
      <c r="G14" s="18">
        <v>2.7349999999999999</v>
      </c>
      <c r="H14" s="18" t="s">
        <v>163</v>
      </c>
      <c r="I14" s="18">
        <v>3.2069999999999999</v>
      </c>
      <c r="J14" s="18">
        <v>15.162000000000001</v>
      </c>
      <c r="K14" s="18">
        <v>20.975000000000001</v>
      </c>
      <c r="L14" s="18">
        <v>1.8109999999999999</v>
      </c>
      <c r="M14" s="5">
        <v>98.722999999999999</v>
      </c>
      <c r="N14" s="3">
        <f t="shared" si="0"/>
        <v>89.392717277334683</v>
      </c>
      <c r="O14" s="5">
        <v>0.1</v>
      </c>
      <c r="P14" s="5">
        <v>0.03</v>
      </c>
      <c r="Q14" s="5">
        <v>0.78</v>
      </c>
    </row>
    <row r="15" spans="1:17" x14ac:dyDescent="0.35">
      <c r="A15" s="4" t="s">
        <v>137</v>
      </c>
      <c r="B15" s="4">
        <v>13</v>
      </c>
      <c r="C15" s="4" t="s">
        <v>143</v>
      </c>
      <c r="D15" s="4" t="s">
        <v>7</v>
      </c>
      <c r="E15" s="18">
        <v>54.868000000000002</v>
      </c>
      <c r="F15" s="18">
        <v>0.21</v>
      </c>
      <c r="G15" s="18">
        <v>3.0179999999999998</v>
      </c>
      <c r="H15" s="18">
        <v>0.20799999999999999</v>
      </c>
      <c r="I15" s="18">
        <v>3.1320000000000001</v>
      </c>
      <c r="J15" s="18">
        <v>15.401</v>
      </c>
      <c r="K15" s="18">
        <v>20.706</v>
      </c>
      <c r="L15" s="18">
        <v>2.0009999999999999</v>
      </c>
      <c r="M15" s="5">
        <v>99.671999999999997</v>
      </c>
      <c r="N15" s="3">
        <f t="shared" si="0"/>
        <v>89.759677075808824</v>
      </c>
      <c r="O15" s="5">
        <v>0.09</v>
      </c>
      <c r="P15" s="5">
        <v>0.04</v>
      </c>
      <c r="Q15" s="5">
        <v>0.77</v>
      </c>
    </row>
    <row r="16" spans="1:17" x14ac:dyDescent="0.35">
      <c r="A16" s="4" t="s">
        <v>137</v>
      </c>
      <c r="B16" s="4">
        <v>14</v>
      </c>
      <c r="C16" s="4" t="s">
        <v>143</v>
      </c>
      <c r="D16" s="4" t="s">
        <v>7</v>
      </c>
      <c r="E16" s="18">
        <v>54.831000000000003</v>
      </c>
      <c r="F16" s="18">
        <v>0.21099999999999999</v>
      </c>
      <c r="G16" s="18">
        <v>3.0790000000000002</v>
      </c>
      <c r="H16" s="18">
        <v>0.185</v>
      </c>
      <c r="I16" s="18">
        <v>3.1019999999999999</v>
      </c>
      <c r="J16" s="18">
        <v>15.215</v>
      </c>
      <c r="K16" s="18">
        <v>20.832000000000001</v>
      </c>
      <c r="L16" s="18">
        <v>1.96</v>
      </c>
      <c r="M16" s="5">
        <v>99.501000000000005</v>
      </c>
      <c r="N16" s="3">
        <f t="shared" si="0"/>
        <v>89.736436060900118</v>
      </c>
      <c r="O16" s="5">
        <v>0.11</v>
      </c>
      <c r="P16" s="5">
        <v>0.02</v>
      </c>
      <c r="Q16" s="5">
        <v>0.77</v>
      </c>
    </row>
    <row r="17" spans="1:17" x14ac:dyDescent="0.35">
      <c r="A17" s="4" t="s">
        <v>137</v>
      </c>
      <c r="B17" s="4">
        <v>15</v>
      </c>
      <c r="C17" s="4" t="s">
        <v>143</v>
      </c>
      <c r="D17" s="4" t="s">
        <v>7</v>
      </c>
      <c r="E17" s="18">
        <v>55.061</v>
      </c>
      <c r="F17" s="18">
        <v>0.223</v>
      </c>
      <c r="G17" s="18">
        <v>3.1850000000000001</v>
      </c>
      <c r="H17" s="18">
        <v>0.16</v>
      </c>
      <c r="I17" s="18">
        <v>3.4140000000000001</v>
      </c>
      <c r="J17" s="18">
        <v>15.260999999999999</v>
      </c>
      <c r="K17" s="18">
        <v>20.853000000000002</v>
      </c>
      <c r="L17" s="18">
        <v>2.0699999999999998</v>
      </c>
      <c r="M17" s="5">
        <v>100.375</v>
      </c>
      <c r="N17" s="3">
        <f t="shared" si="0"/>
        <v>88.84948383312279</v>
      </c>
      <c r="O17" s="5">
        <v>0.09</v>
      </c>
      <c r="P17" s="5">
        <v>0.05</v>
      </c>
      <c r="Q17" s="5">
        <v>0.77</v>
      </c>
    </row>
    <row r="18" spans="1:17" x14ac:dyDescent="0.35">
      <c r="A18" s="4" t="s">
        <v>137</v>
      </c>
      <c r="B18" s="4">
        <v>17</v>
      </c>
      <c r="C18" s="4" t="s">
        <v>143</v>
      </c>
      <c r="D18" s="4" t="s">
        <v>7</v>
      </c>
      <c r="E18" s="18">
        <v>55.753999999999998</v>
      </c>
      <c r="F18" s="18">
        <v>0.193</v>
      </c>
      <c r="G18" s="18">
        <v>2.7949999999999999</v>
      </c>
      <c r="H18" s="18">
        <v>0.52200000000000002</v>
      </c>
      <c r="I18" s="18">
        <v>3.1829999999999998</v>
      </c>
      <c r="J18" s="18">
        <v>15.571999999999999</v>
      </c>
      <c r="K18" s="18">
        <v>20.808</v>
      </c>
      <c r="L18" s="18">
        <v>1.8879999999999999</v>
      </c>
      <c r="M18" s="5">
        <v>100.8</v>
      </c>
      <c r="N18" s="3">
        <f t="shared" si="0"/>
        <v>89.712608533607835</v>
      </c>
      <c r="O18" s="5">
        <v>0.12</v>
      </c>
      <c r="P18" s="5">
        <v>0</v>
      </c>
      <c r="Q18" s="5">
        <v>0.77</v>
      </c>
    </row>
    <row r="19" spans="1:17" x14ac:dyDescent="0.35">
      <c r="A19" s="4" t="s">
        <v>138</v>
      </c>
      <c r="B19" s="6">
        <v>1</v>
      </c>
      <c r="C19" s="4" t="s">
        <v>143</v>
      </c>
      <c r="D19" s="4" t="s">
        <v>7</v>
      </c>
      <c r="E19" s="7">
        <v>53.549570000000003</v>
      </c>
      <c r="F19" s="7">
        <v>0.1717756</v>
      </c>
      <c r="G19" s="7">
        <v>2.2809270000000001</v>
      </c>
      <c r="H19" s="7">
        <v>0.18448410000000001</v>
      </c>
      <c r="I19" s="7">
        <v>4.2662509999999996</v>
      </c>
      <c r="J19" s="7">
        <v>16.046250000000001</v>
      </c>
      <c r="K19" s="7">
        <v>23.57199</v>
      </c>
      <c r="L19" s="7">
        <v>0.64410699999999999</v>
      </c>
      <c r="M19" s="3">
        <v>100.9693</v>
      </c>
      <c r="N19" s="3">
        <f t="shared" si="0"/>
        <v>87.020604066010392</v>
      </c>
      <c r="O19" s="5">
        <v>0</v>
      </c>
      <c r="P19" s="5">
        <v>0.04</v>
      </c>
      <c r="Q19" s="5">
        <v>0.82</v>
      </c>
    </row>
    <row r="20" spans="1:17" x14ac:dyDescent="0.35">
      <c r="A20" s="4" t="s">
        <v>138</v>
      </c>
      <c r="B20" s="6">
        <v>2</v>
      </c>
      <c r="C20" s="4" t="s">
        <v>143</v>
      </c>
      <c r="D20" s="4" t="s">
        <v>7</v>
      </c>
      <c r="E20" s="7">
        <v>54.357840000000003</v>
      </c>
      <c r="F20" s="7">
        <v>0.17633750000000001</v>
      </c>
      <c r="G20" s="7">
        <v>3.3167230000000001</v>
      </c>
      <c r="H20" s="7">
        <v>0.29207480000000002</v>
      </c>
      <c r="I20" s="7">
        <v>3.0746509999999998</v>
      </c>
      <c r="J20" s="7">
        <v>15.353669999999999</v>
      </c>
      <c r="K20" s="7">
        <v>20.945550000000001</v>
      </c>
      <c r="L20" s="7">
        <v>2.0952760000000001</v>
      </c>
      <c r="M20" s="3">
        <v>99.612110000000001</v>
      </c>
      <c r="N20" s="3">
        <f t="shared" si="0"/>
        <v>89.900387179339774</v>
      </c>
      <c r="O20" s="5">
        <v>0.06</v>
      </c>
      <c r="P20" s="5">
        <v>0.08</v>
      </c>
      <c r="Q20" s="5">
        <v>0.79</v>
      </c>
    </row>
    <row r="21" spans="1:17" x14ac:dyDescent="0.35">
      <c r="A21" s="4" t="s">
        <v>138</v>
      </c>
      <c r="B21" s="6">
        <v>3</v>
      </c>
      <c r="C21" s="4" t="s">
        <v>143</v>
      </c>
      <c r="D21" s="4" t="s">
        <v>7</v>
      </c>
      <c r="E21" s="7">
        <v>54.431449999999998</v>
      </c>
      <c r="F21" s="7">
        <v>0.21258060000000001</v>
      </c>
      <c r="G21" s="7">
        <v>3.2226710000000001</v>
      </c>
      <c r="H21" s="18" t="s">
        <v>163</v>
      </c>
      <c r="I21" s="7">
        <v>3.2614290000000001</v>
      </c>
      <c r="J21" s="7">
        <v>15.545249999999999</v>
      </c>
      <c r="K21" s="7">
        <v>21.034559999999999</v>
      </c>
      <c r="L21" s="7">
        <v>1.96906</v>
      </c>
      <c r="M21" s="3">
        <v>99.676990000000004</v>
      </c>
      <c r="N21" s="3">
        <f t="shared" si="0"/>
        <v>89.469591684411597</v>
      </c>
      <c r="O21" s="5">
        <v>0.06</v>
      </c>
      <c r="P21" s="5">
        <v>0.08</v>
      </c>
      <c r="Q21" s="5">
        <v>0.79</v>
      </c>
    </row>
    <row r="22" spans="1:17" x14ac:dyDescent="0.35">
      <c r="A22" s="4" t="s">
        <v>138</v>
      </c>
      <c r="B22" s="6">
        <v>4</v>
      </c>
      <c r="C22" s="4" t="s">
        <v>143</v>
      </c>
      <c r="D22" s="4" t="s">
        <v>7</v>
      </c>
      <c r="E22" s="7">
        <v>53.825609999999998</v>
      </c>
      <c r="F22" s="7">
        <v>0.2509535</v>
      </c>
      <c r="G22" s="7">
        <v>3.4217330000000001</v>
      </c>
      <c r="H22" s="18" t="s">
        <v>163</v>
      </c>
      <c r="I22" s="7">
        <v>3.359982</v>
      </c>
      <c r="J22" s="7">
        <v>15.291399999999999</v>
      </c>
      <c r="K22" s="7">
        <v>20.930019999999999</v>
      </c>
      <c r="L22" s="7">
        <v>1.968275</v>
      </c>
      <c r="M22" s="3">
        <v>99.047989999999999</v>
      </c>
      <c r="N22" s="3">
        <f t="shared" si="0"/>
        <v>89.025974246823921</v>
      </c>
      <c r="O22" s="5">
        <v>0.05</v>
      </c>
      <c r="P22" s="5">
        <v>0.09</v>
      </c>
      <c r="Q22" s="5">
        <v>0.78</v>
      </c>
    </row>
    <row r="23" spans="1:17" x14ac:dyDescent="0.35">
      <c r="A23" s="4" t="s">
        <v>138</v>
      </c>
      <c r="B23" s="6">
        <v>5</v>
      </c>
      <c r="C23" s="4" t="s">
        <v>143</v>
      </c>
      <c r="D23" s="4" t="s">
        <v>7</v>
      </c>
      <c r="E23" s="7">
        <v>53.77393</v>
      </c>
      <c r="F23" s="7">
        <v>0.28466399999999997</v>
      </c>
      <c r="G23" s="7">
        <v>3.2347589999999999</v>
      </c>
      <c r="H23" s="18" t="s">
        <v>163</v>
      </c>
      <c r="I23" s="7">
        <v>3.3484180000000001</v>
      </c>
      <c r="J23" s="7">
        <v>15.227690000000001</v>
      </c>
      <c r="K23" s="7">
        <v>21.06944</v>
      </c>
      <c r="L23" s="7">
        <v>1.9474610000000001</v>
      </c>
      <c r="M23" s="3">
        <v>98.886359999999996</v>
      </c>
      <c r="N23" s="3">
        <f t="shared" si="0"/>
        <v>89.018864977762533</v>
      </c>
      <c r="O23" s="5">
        <v>0.06</v>
      </c>
      <c r="P23" s="5">
        <v>0.08</v>
      </c>
      <c r="Q23" s="5">
        <v>0.79</v>
      </c>
    </row>
    <row r="24" spans="1:17" x14ac:dyDescent="0.35">
      <c r="A24" s="4" t="s">
        <v>138</v>
      </c>
      <c r="B24" s="6">
        <v>6</v>
      </c>
      <c r="C24" s="4" t="s">
        <v>143</v>
      </c>
      <c r="D24" s="4" t="s">
        <v>7</v>
      </c>
      <c r="E24" s="7">
        <v>53.913069999999998</v>
      </c>
      <c r="F24" s="7">
        <v>0.20511960000000001</v>
      </c>
      <c r="G24" s="7">
        <v>3.2374499999999999</v>
      </c>
      <c r="H24" s="18" t="s">
        <v>163</v>
      </c>
      <c r="I24" s="7">
        <v>3.300726</v>
      </c>
      <c r="J24" s="7">
        <v>15.369289999999999</v>
      </c>
      <c r="K24" s="7">
        <v>21.065639999999998</v>
      </c>
      <c r="L24" s="7">
        <v>1.995401</v>
      </c>
      <c r="M24" s="3">
        <v>99.086699999999993</v>
      </c>
      <c r="N24" s="3">
        <f t="shared" si="0"/>
        <v>89.247459888552328</v>
      </c>
      <c r="O24" s="5">
        <v>0.06</v>
      </c>
      <c r="P24" s="5">
        <v>0.08</v>
      </c>
      <c r="Q24" s="5">
        <v>0.79</v>
      </c>
    </row>
    <row r="25" spans="1:17" x14ac:dyDescent="0.35">
      <c r="A25" s="4" t="s">
        <v>138</v>
      </c>
      <c r="B25" s="6">
        <v>7</v>
      </c>
      <c r="C25" s="4" t="s">
        <v>143</v>
      </c>
      <c r="D25" s="4" t="s">
        <v>7</v>
      </c>
      <c r="E25" s="7">
        <v>53.9146</v>
      </c>
      <c r="F25" s="7">
        <v>0.22970409999999999</v>
      </c>
      <c r="G25" s="7">
        <v>3.4320309999999998</v>
      </c>
      <c r="H25" s="18" t="s">
        <v>163</v>
      </c>
      <c r="I25" s="7">
        <v>3.145159</v>
      </c>
      <c r="J25" s="7">
        <v>15.23211</v>
      </c>
      <c r="K25" s="7">
        <v>20.843150000000001</v>
      </c>
      <c r="L25" s="7">
        <v>2.131993</v>
      </c>
      <c r="M25" s="3">
        <v>98.928740000000005</v>
      </c>
      <c r="N25" s="3">
        <f t="shared" si="0"/>
        <v>89.618936185252664</v>
      </c>
      <c r="O25" s="5">
        <v>7.0000000000000007E-2</v>
      </c>
      <c r="P25" s="5">
        <v>0.08</v>
      </c>
      <c r="Q25" s="5">
        <v>0.79</v>
      </c>
    </row>
    <row r="26" spans="1:17" x14ac:dyDescent="0.35">
      <c r="A26" s="4" t="s">
        <v>138</v>
      </c>
      <c r="B26" s="6">
        <v>8</v>
      </c>
      <c r="C26" s="4" t="s">
        <v>143</v>
      </c>
      <c r="D26" s="4" t="s">
        <v>7</v>
      </c>
      <c r="E26" s="7">
        <v>54.011119999999998</v>
      </c>
      <c r="F26" s="7">
        <v>0.2297681</v>
      </c>
      <c r="G26" s="7">
        <v>3.554961</v>
      </c>
      <c r="H26" s="18" t="s">
        <v>163</v>
      </c>
      <c r="I26" s="7">
        <v>3.2142110000000002</v>
      </c>
      <c r="J26" s="7">
        <v>15.26132</v>
      </c>
      <c r="K26" s="7">
        <v>20.801220000000001</v>
      </c>
      <c r="L26" s="7">
        <v>2.187084</v>
      </c>
      <c r="M26" s="3">
        <v>99.25967</v>
      </c>
      <c r="N26" s="3">
        <f t="shared" si="0"/>
        <v>89.433262986247328</v>
      </c>
      <c r="O26" s="5">
        <v>0.05</v>
      </c>
      <c r="P26" s="5">
        <v>0.1</v>
      </c>
      <c r="Q26" s="5">
        <v>0.78</v>
      </c>
    </row>
    <row r="27" spans="1:17" x14ac:dyDescent="0.35">
      <c r="A27" s="4" t="s">
        <v>138</v>
      </c>
      <c r="B27" s="6">
        <v>9</v>
      </c>
      <c r="C27" s="4" t="s">
        <v>143</v>
      </c>
      <c r="D27" s="4" t="s">
        <v>7</v>
      </c>
      <c r="E27" s="7">
        <v>54.066800000000001</v>
      </c>
      <c r="F27" s="7">
        <v>0.29021920000000001</v>
      </c>
      <c r="G27" s="7">
        <v>3.6569989999999999</v>
      </c>
      <c r="H27" s="18" t="s">
        <v>163</v>
      </c>
      <c r="I27" s="7">
        <v>3.2318980000000002</v>
      </c>
      <c r="J27" s="7">
        <v>15.07521</v>
      </c>
      <c r="K27" s="7">
        <v>20.689430000000002</v>
      </c>
      <c r="L27" s="7">
        <v>2.1300810000000001</v>
      </c>
      <c r="M27" s="3">
        <v>99.241889999999998</v>
      </c>
      <c r="N27" s="3">
        <f t="shared" si="0"/>
        <v>89.264272418383399</v>
      </c>
      <c r="O27" s="5">
        <v>0.08</v>
      </c>
      <c r="P27" s="5">
        <v>7.0000000000000007E-2</v>
      </c>
      <c r="Q27" s="5">
        <v>0.77</v>
      </c>
    </row>
    <row r="28" spans="1:17" x14ac:dyDescent="0.35">
      <c r="A28" s="4" t="s">
        <v>138</v>
      </c>
      <c r="B28" s="6">
        <v>10</v>
      </c>
      <c r="C28" s="4" t="s">
        <v>143</v>
      </c>
      <c r="D28" s="4" t="s">
        <v>7</v>
      </c>
      <c r="E28" s="7">
        <v>53.978319999999997</v>
      </c>
      <c r="F28" s="7">
        <v>0.2460832</v>
      </c>
      <c r="G28" s="7">
        <v>3.3145980000000002</v>
      </c>
      <c r="H28" s="18" t="s">
        <v>163</v>
      </c>
      <c r="I28" s="7">
        <v>3.1358039999999998</v>
      </c>
      <c r="J28" s="7">
        <v>15.30471</v>
      </c>
      <c r="K28" s="7">
        <v>20.917179999999998</v>
      </c>
      <c r="L28" s="7">
        <v>2.091561</v>
      </c>
      <c r="M28" s="3">
        <v>99.094350000000006</v>
      </c>
      <c r="N28" s="3">
        <f t="shared" si="0"/>
        <v>89.690666384763603</v>
      </c>
      <c r="O28" s="5">
        <v>0.06</v>
      </c>
      <c r="P28" s="5">
        <v>0.09</v>
      </c>
      <c r="Q28" s="5">
        <v>0.79</v>
      </c>
    </row>
    <row r="29" spans="1:17" x14ac:dyDescent="0.35">
      <c r="A29" s="4" t="s">
        <v>138</v>
      </c>
      <c r="B29" s="6">
        <v>11</v>
      </c>
      <c r="C29" s="4" t="s">
        <v>143</v>
      </c>
      <c r="D29" s="4" t="s">
        <v>7</v>
      </c>
      <c r="E29" s="7">
        <v>53.687640000000002</v>
      </c>
      <c r="F29" s="7">
        <v>0.16731570000000001</v>
      </c>
      <c r="G29" s="7">
        <v>1.8418840000000001</v>
      </c>
      <c r="H29" s="18" t="s">
        <v>163</v>
      </c>
      <c r="I29" s="7">
        <v>3.4294250000000002</v>
      </c>
      <c r="J29" s="7">
        <v>16.48509</v>
      </c>
      <c r="K29" s="7">
        <v>23.105070000000001</v>
      </c>
      <c r="L29" s="7">
        <v>0.90090579999999998</v>
      </c>
      <c r="M29" s="3">
        <v>99.617339999999999</v>
      </c>
      <c r="N29" s="3">
        <f t="shared" si="0"/>
        <v>89.549163390670572</v>
      </c>
      <c r="O29" s="5">
        <v>0</v>
      </c>
      <c r="P29" s="5">
        <v>0.06</v>
      </c>
      <c r="Q29" s="5">
        <v>0.86</v>
      </c>
    </row>
    <row r="30" spans="1:17" x14ac:dyDescent="0.35">
      <c r="A30" s="4" t="s">
        <v>138</v>
      </c>
      <c r="B30" s="6">
        <v>12</v>
      </c>
      <c r="C30" s="4" t="s">
        <v>143</v>
      </c>
      <c r="D30" s="4" t="s">
        <v>7</v>
      </c>
      <c r="E30" s="7">
        <v>54.553489999999996</v>
      </c>
      <c r="F30" s="7">
        <v>0.20398340000000001</v>
      </c>
      <c r="G30" s="7">
        <v>3.0160089999999999</v>
      </c>
      <c r="H30" s="18" t="s">
        <v>163</v>
      </c>
      <c r="I30" s="7">
        <v>3.271557</v>
      </c>
      <c r="J30" s="7">
        <v>15.7683</v>
      </c>
      <c r="K30" s="7">
        <v>21.493359999999999</v>
      </c>
      <c r="L30" s="7">
        <v>1.8760030000000001</v>
      </c>
      <c r="M30" s="3">
        <v>100.3111</v>
      </c>
      <c r="N30" s="3">
        <f t="shared" si="0"/>
        <v>89.574141852869616</v>
      </c>
      <c r="O30" s="5">
        <v>0.05</v>
      </c>
      <c r="P30" s="5">
        <v>0.08</v>
      </c>
      <c r="Q30" s="5">
        <v>0.8</v>
      </c>
    </row>
    <row r="31" spans="1:17" x14ac:dyDescent="0.35">
      <c r="A31" s="4" t="s">
        <v>138</v>
      </c>
      <c r="B31" s="6">
        <v>13</v>
      </c>
      <c r="C31" s="4" t="s">
        <v>143</v>
      </c>
      <c r="D31" s="4" t="s">
        <v>7</v>
      </c>
      <c r="E31" s="7">
        <v>55.170969999999997</v>
      </c>
      <c r="F31" s="7">
        <v>0.25265769999999999</v>
      </c>
      <c r="G31" s="7">
        <v>3.3800949999999998</v>
      </c>
      <c r="H31" s="7">
        <v>0.17277909999999999</v>
      </c>
      <c r="I31" s="7">
        <v>3.4916749999999999</v>
      </c>
      <c r="J31" s="7">
        <v>15.5847</v>
      </c>
      <c r="K31" s="7">
        <v>20.985379999999999</v>
      </c>
      <c r="L31" s="7">
        <v>2.2852290000000002</v>
      </c>
      <c r="M31" s="3">
        <v>101.696</v>
      </c>
      <c r="N31" s="3">
        <f t="shared" si="0"/>
        <v>88.834536741394217</v>
      </c>
      <c r="O31" s="5">
        <v>0.04</v>
      </c>
      <c r="P31" s="5">
        <v>0.12</v>
      </c>
      <c r="Q31" s="5">
        <v>0.79</v>
      </c>
    </row>
    <row r="32" spans="1:17" x14ac:dyDescent="0.35">
      <c r="A32" s="4" t="s">
        <v>138</v>
      </c>
      <c r="B32" s="6">
        <v>14</v>
      </c>
      <c r="C32" s="4" t="s">
        <v>143</v>
      </c>
      <c r="D32" s="4" t="s">
        <v>7</v>
      </c>
      <c r="E32" s="7">
        <v>54.24306</v>
      </c>
      <c r="F32" s="7">
        <v>0.1607045</v>
      </c>
      <c r="G32" s="7">
        <v>1.4578139999999999</v>
      </c>
      <c r="H32" s="18" t="s">
        <v>163</v>
      </c>
      <c r="I32" s="7">
        <v>3.147192</v>
      </c>
      <c r="J32" s="7">
        <v>16.773489999999999</v>
      </c>
      <c r="K32" s="7">
        <v>23.213830000000002</v>
      </c>
      <c r="L32" s="7">
        <v>0.78523319999999996</v>
      </c>
      <c r="M32" s="3">
        <v>100.0094</v>
      </c>
      <c r="N32" s="3">
        <f t="shared" si="0"/>
        <v>90.476528798250214</v>
      </c>
      <c r="O32" s="5">
        <v>0</v>
      </c>
      <c r="P32" s="5">
        <v>0.06</v>
      </c>
      <c r="Q32" s="5">
        <v>0.87</v>
      </c>
    </row>
    <row r="33" spans="1:17" x14ac:dyDescent="0.35">
      <c r="A33" s="4" t="s">
        <v>138</v>
      </c>
      <c r="B33" s="6">
        <v>15</v>
      </c>
      <c r="C33" s="4" t="s">
        <v>143</v>
      </c>
      <c r="D33" s="4" t="s">
        <v>7</v>
      </c>
      <c r="E33" s="7">
        <v>53.999740000000003</v>
      </c>
      <c r="F33" s="7">
        <v>0.21373710000000001</v>
      </c>
      <c r="G33" s="7">
        <v>3.1946330000000001</v>
      </c>
      <c r="H33" s="18" t="s">
        <v>163</v>
      </c>
      <c r="I33" s="7">
        <v>3.1809729999999998</v>
      </c>
      <c r="J33" s="7">
        <v>15.347300000000001</v>
      </c>
      <c r="K33" s="7">
        <v>20.932700000000001</v>
      </c>
      <c r="L33" s="7">
        <v>2.1467640000000001</v>
      </c>
      <c r="M33" s="3">
        <v>99.469819999999999</v>
      </c>
      <c r="N33" s="3">
        <f t="shared" si="0"/>
        <v>89.583634365909518</v>
      </c>
      <c r="O33" s="5">
        <v>0.06</v>
      </c>
      <c r="P33" s="5">
        <v>0.09</v>
      </c>
      <c r="Q33" s="5">
        <v>0.79</v>
      </c>
    </row>
    <row r="34" spans="1:17" x14ac:dyDescent="0.35">
      <c r="A34" s="4" t="s">
        <v>138</v>
      </c>
      <c r="B34" s="6">
        <v>16</v>
      </c>
      <c r="C34" s="4" t="s">
        <v>143</v>
      </c>
      <c r="D34" s="4" t="s">
        <v>7</v>
      </c>
      <c r="E34" s="7">
        <v>53.94276</v>
      </c>
      <c r="F34" s="7">
        <v>0.26913959999999998</v>
      </c>
      <c r="G34" s="7">
        <v>3.2990930000000001</v>
      </c>
      <c r="H34" s="18" t="s">
        <v>163</v>
      </c>
      <c r="I34" s="7">
        <v>3.7221669999999998</v>
      </c>
      <c r="J34" s="7">
        <v>15.040979999999999</v>
      </c>
      <c r="K34" s="7">
        <v>21.041360000000001</v>
      </c>
      <c r="L34" s="7">
        <v>2.0545230000000001</v>
      </c>
      <c r="M34" s="3">
        <v>99.37003</v>
      </c>
      <c r="N34" s="3">
        <f t="shared" si="0"/>
        <v>87.809518628301831</v>
      </c>
      <c r="O34" s="5">
        <v>0.04</v>
      </c>
      <c r="P34" s="5">
        <v>0.1</v>
      </c>
      <c r="Q34" s="5">
        <v>0.78</v>
      </c>
    </row>
    <row r="35" spans="1:17" x14ac:dyDescent="0.35">
      <c r="A35" s="4" t="s">
        <v>138</v>
      </c>
      <c r="B35" s="6">
        <v>17</v>
      </c>
      <c r="C35" s="4" t="s">
        <v>143</v>
      </c>
      <c r="D35" s="4" t="s">
        <v>7</v>
      </c>
      <c r="E35" s="7">
        <v>54.119370000000004</v>
      </c>
      <c r="F35" s="7">
        <v>0.18856580000000001</v>
      </c>
      <c r="G35" s="7">
        <v>3.392455</v>
      </c>
      <c r="H35" s="18" t="s">
        <v>163</v>
      </c>
      <c r="I35" s="7">
        <v>3.744418</v>
      </c>
      <c r="J35" s="7">
        <v>14.923909999999999</v>
      </c>
      <c r="K35" s="7">
        <v>21.118539999999999</v>
      </c>
      <c r="L35" s="7">
        <v>2.0587979999999999</v>
      </c>
      <c r="M35" s="3">
        <v>99.546049999999994</v>
      </c>
      <c r="N35" s="3">
        <f t="shared" ref="N35:N44" si="1">(J35/(15.9994+24.305))/((J35/(15.9994+24.305))+((I35)/(15.9994+55.845)))*100</f>
        <v>87.661306401768329</v>
      </c>
      <c r="O35" s="5">
        <v>0.06</v>
      </c>
      <c r="P35" s="5">
        <v>0.08</v>
      </c>
      <c r="Q35" s="5">
        <v>0.77</v>
      </c>
    </row>
    <row r="36" spans="1:17" x14ac:dyDescent="0.35">
      <c r="A36" s="4" t="s">
        <v>138</v>
      </c>
      <c r="B36" s="6">
        <v>18</v>
      </c>
      <c r="C36" s="4" t="s">
        <v>143</v>
      </c>
      <c r="D36" s="4" t="s">
        <v>7</v>
      </c>
      <c r="E36" s="7">
        <v>54.472790000000003</v>
      </c>
      <c r="F36" s="7">
        <v>0.18494630000000001</v>
      </c>
      <c r="G36" s="7">
        <v>3.432293</v>
      </c>
      <c r="H36" s="18" t="s">
        <v>163</v>
      </c>
      <c r="I36" s="7">
        <v>3.7104309999999998</v>
      </c>
      <c r="J36" s="7">
        <v>15.14968</v>
      </c>
      <c r="K36" s="7">
        <v>20.95646</v>
      </c>
      <c r="L36" s="7">
        <v>2.0496349999999999</v>
      </c>
      <c r="M36" s="3">
        <v>99.956239999999994</v>
      </c>
      <c r="N36" s="3">
        <f t="shared" si="1"/>
        <v>87.919971056903364</v>
      </c>
      <c r="O36" s="5">
        <v>7.0000000000000007E-2</v>
      </c>
      <c r="P36" s="5">
        <v>7.0000000000000007E-2</v>
      </c>
      <c r="Q36" s="5">
        <v>0.76</v>
      </c>
    </row>
    <row r="37" spans="1:17" x14ac:dyDescent="0.35">
      <c r="A37" s="4" t="s">
        <v>138</v>
      </c>
      <c r="B37" s="6">
        <v>19</v>
      </c>
      <c r="C37" s="4" t="s">
        <v>143</v>
      </c>
      <c r="D37" s="4" t="s">
        <v>7</v>
      </c>
      <c r="E37" s="7">
        <v>54.533769999999997</v>
      </c>
      <c r="F37" s="7">
        <v>0.23514850000000001</v>
      </c>
      <c r="G37" s="7">
        <v>3.5218389999999999</v>
      </c>
      <c r="H37" s="18" t="s">
        <v>163</v>
      </c>
      <c r="I37" s="7">
        <v>3.7358570000000002</v>
      </c>
      <c r="J37" s="7">
        <v>14.997669999999999</v>
      </c>
      <c r="K37" s="7">
        <v>20.80405</v>
      </c>
      <c r="L37" s="7">
        <v>2.2049080000000001</v>
      </c>
      <c r="M37" s="3">
        <v>100.14530000000001</v>
      </c>
      <c r="N37" s="3">
        <f t="shared" si="1"/>
        <v>87.739178924766549</v>
      </c>
      <c r="O37" s="5">
        <v>7.0000000000000007E-2</v>
      </c>
      <c r="P37" s="5">
        <v>0.08</v>
      </c>
      <c r="Q37" s="5">
        <v>0.75</v>
      </c>
    </row>
    <row r="38" spans="1:17" x14ac:dyDescent="0.35">
      <c r="A38" s="4" t="s">
        <v>138</v>
      </c>
      <c r="B38" s="6">
        <v>20</v>
      </c>
      <c r="C38" s="4" t="s">
        <v>143</v>
      </c>
      <c r="D38" s="4" t="s">
        <v>7</v>
      </c>
      <c r="E38" s="7">
        <v>53.931370000000001</v>
      </c>
      <c r="F38" s="7">
        <v>0.2017409</v>
      </c>
      <c r="G38" s="7">
        <v>3.419222</v>
      </c>
      <c r="H38" s="18" t="s">
        <v>163</v>
      </c>
      <c r="I38" s="7">
        <v>3.5983890000000001</v>
      </c>
      <c r="J38" s="7">
        <v>14.91046</v>
      </c>
      <c r="K38" s="7">
        <v>21.00526</v>
      </c>
      <c r="L38" s="7">
        <v>2.1825320000000001</v>
      </c>
      <c r="M38" s="3">
        <v>99.340130000000002</v>
      </c>
      <c r="N38" s="3">
        <f t="shared" si="1"/>
        <v>88.075704440928348</v>
      </c>
      <c r="O38" s="5">
        <v>7.0000000000000007E-2</v>
      </c>
      <c r="P38" s="5">
        <v>0.08</v>
      </c>
      <c r="Q38" s="5">
        <v>0.77</v>
      </c>
    </row>
    <row r="39" spans="1:17" x14ac:dyDescent="0.35">
      <c r="A39" s="4" t="s">
        <v>138</v>
      </c>
      <c r="B39" s="6">
        <v>21</v>
      </c>
      <c r="C39" s="4" t="s">
        <v>143</v>
      </c>
      <c r="D39" s="4" t="s">
        <v>7</v>
      </c>
      <c r="E39" s="7">
        <v>54.249310000000001</v>
      </c>
      <c r="F39" s="7">
        <v>0.1812262</v>
      </c>
      <c r="G39" s="7">
        <v>3.4665879999999998</v>
      </c>
      <c r="H39" s="18" t="s">
        <v>163</v>
      </c>
      <c r="I39" s="7">
        <v>3.6078760000000001</v>
      </c>
      <c r="J39" s="7">
        <v>15.25291</v>
      </c>
      <c r="K39" s="7">
        <v>20.947040000000001</v>
      </c>
      <c r="L39" s="7">
        <v>2.1069939999999998</v>
      </c>
      <c r="M39" s="3">
        <v>99.811930000000004</v>
      </c>
      <c r="N39" s="3">
        <f t="shared" si="1"/>
        <v>88.28492708857415</v>
      </c>
      <c r="O39" s="5">
        <v>0.05</v>
      </c>
      <c r="P39" s="5">
        <v>0.1</v>
      </c>
      <c r="Q39" s="5">
        <v>0.78</v>
      </c>
    </row>
    <row r="40" spans="1:17" x14ac:dyDescent="0.35">
      <c r="A40" s="4" t="s">
        <v>138</v>
      </c>
      <c r="B40" s="6">
        <v>22</v>
      </c>
      <c r="C40" s="4" t="s">
        <v>143</v>
      </c>
      <c r="D40" s="4" t="s">
        <v>7</v>
      </c>
      <c r="E40" s="7">
        <v>54.288640000000001</v>
      </c>
      <c r="F40" s="7">
        <v>0.1987641</v>
      </c>
      <c r="G40" s="7">
        <v>3.3991319999999998</v>
      </c>
      <c r="H40" s="18" t="s">
        <v>163</v>
      </c>
      <c r="I40" s="7">
        <v>3.494024</v>
      </c>
      <c r="J40" s="7">
        <v>15.15997</v>
      </c>
      <c r="K40" s="7">
        <v>20.912659999999999</v>
      </c>
      <c r="L40" s="7">
        <v>2.1271260000000001</v>
      </c>
      <c r="M40" s="3">
        <v>99.672560000000004</v>
      </c>
      <c r="N40" s="3">
        <f t="shared" si="1"/>
        <v>88.550696647609485</v>
      </c>
      <c r="O40" s="5">
        <v>0.06</v>
      </c>
      <c r="P40" s="5">
        <v>0.09</v>
      </c>
      <c r="Q40" s="5">
        <v>0.78</v>
      </c>
    </row>
    <row r="41" spans="1:17" x14ac:dyDescent="0.35">
      <c r="A41" s="4" t="s">
        <v>138</v>
      </c>
      <c r="B41" s="6">
        <v>23</v>
      </c>
      <c r="C41" s="4" t="s">
        <v>143</v>
      </c>
      <c r="D41" s="4" t="s">
        <v>7</v>
      </c>
      <c r="E41" s="7">
        <v>54.358710000000002</v>
      </c>
      <c r="F41" s="7">
        <v>0.14606040000000001</v>
      </c>
      <c r="G41" s="7">
        <v>3.2612670000000001</v>
      </c>
      <c r="H41" s="18" t="s">
        <v>163</v>
      </c>
      <c r="I41" s="7">
        <v>3.3295659999999998</v>
      </c>
      <c r="J41" s="7">
        <v>15.467549999999999</v>
      </c>
      <c r="K41" s="7">
        <v>21.240880000000001</v>
      </c>
      <c r="L41" s="7">
        <v>2.0672619999999999</v>
      </c>
      <c r="M41" s="3">
        <v>99.965440000000001</v>
      </c>
      <c r="N41" s="3">
        <f t="shared" si="1"/>
        <v>89.225112556735212</v>
      </c>
      <c r="O41" s="5">
        <v>0.06</v>
      </c>
      <c r="P41" s="5">
        <v>0.08</v>
      </c>
      <c r="Q41" s="5">
        <v>0.79</v>
      </c>
    </row>
    <row r="42" spans="1:17" x14ac:dyDescent="0.35">
      <c r="A42" s="4" t="s">
        <v>138</v>
      </c>
      <c r="B42" s="6">
        <v>24</v>
      </c>
      <c r="C42" s="4" t="s">
        <v>143</v>
      </c>
      <c r="D42" s="4" t="s">
        <v>7</v>
      </c>
      <c r="E42" s="7">
        <v>52.969430000000003</v>
      </c>
      <c r="F42" s="7">
        <v>0.17984549999999999</v>
      </c>
      <c r="G42" s="7">
        <v>3.0225240000000002</v>
      </c>
      <c r="H42" s="18" t="s">
        <v>163</v>
      </c>
      <c r="I42" s="7">
        <v>3.252831</v>
      </c>
      <c r="J42" s="7">
        <v>14.986789999999999</v>
      </c>
      <c r="K42" s="7">
        <v>20.6326</v>
      </c>
      <c r="L42" s="7">
        <v>2.3349890000000002</v>
      </c>
      <c r="M42" s="3">
        <v>98.831569999999999</v>
      </c>
      <c r="N42" s="3">
        <f t="shared" si="1"/>
        <v>89.14545502215914</v>
      </c>
      <c r="O42" s="5">
        <v>0.03</v>
      </c>
      <c r="P42" s="5">
        <v>0.14000000000000001</v>
      </c>
      <c r="Q42" s="5">
        <v>0.8</v>
      </c>
    </row>
    <row r="43" spans="1:17" x14ac:dyDescent="0.35">
      <c r="A43" s="2" t="s">
        <v>144</v>
      </c>
      <c r="B43" s="2">
        <v>6</v>
      </c>
      <c r="C43" s="2" t="s">
        <v>143</v>
      </c>
      <c r="D43" s="2" t="s">
        <v>7</v>
      </c>
      <c r="E43" s="7">
        <v>53.7</v>
      </c>
      <c r="F43" s="7">
        <v>0.18</v>
      </c>
      <c r="G43" s="7">
        <v>2.42</v>
      </c>
      <c r="H43" s="18" t="s">
        <v>163</v>
      </c>
      <c r="I43" s="7">
        <v>2.92</v>
      </c>
      <c r="J43" s="7">
        <v>16.260000000000002</v>
      </c>
      <c r="K43" s="7">
        <v>21.53</v>
      </c>
      <c r="L43" s="7">
        <v>1.38</v>
      </c>
      <c r="M43" s="2">
        <f>SUM(E43:L43)</f>
        <v>98.39</v>
      </c>
      <c r="N43" s="7">
        <f t="shared" si="1"/>
        <v>90.847593977582292</v>
      </c>
      <c r="O43" s="5">
        <v>0.02</v>
      </c>
      <c r="P43" s="5">
        <v>0.08</v>
      </c>
      <c r="Q43" s="5">
        <v>0.83</v>
      </c>
    </row>
    <row r="44" spans="1:17" x14ac:dyDescent="0.35">
      <c r="A44" s="4">
        <v>6</v>
      </c>
      <c r="B44" s="4">
        <v>1</v>
      </c>
      <c r="C44" s="4" t="s">
        <v>142</v>
      </c>
      <c r="D44" s="4" t="s">
        <v>7</v>
      </c>
      <c r="E44" s="18">
        <v>54.985309999999998</v>
      </c>
      <c r="F44" s="18">
        <v>0.1892934</v>
      </c>
      <c r="G44" s="18">
        <v>2.748421</v>
      </c>
      <c r="H44" s="18" t="s">
        <v>163</v>
      </c>
      <c r="I44" s="18">
        <v>2.2018810000000002</v>
      </c>
      <c r="J44" s="18">
        <v>16.635619999999999</v>
      </c>
      <c r="K44" s="18">
        <v>21.682279999999999</v>
      </c>
      <c r="L44" s="18">
        <v>1.711163</v>
      </c>
      <c r="M44" s="5">
        <v>100.2907</v>
      </c>
      <c r="N44" s="3">
        <f t="shared" si="1"/>
        <v>93.087935392973804</v>
      </c>
      <c r="O44" s="5">
        <v>0.06</v>
      </c>
      <c r="P44" s="5">
        <v>0.06</v>
      </c>
      <c r="Q44" s="5">
        <v>0.84</v>
      </c>
    </row>
    <row r="45" spans="1:17" x14ac:dyDescent="0.35">
      <c r="A45" s="4">
        <v>6</v>
      </c>
      <c r="B45" s="4">
        <v>2</v>
      </c>
      <c r="C45" s="4" t="s">
        <v>142</v>
      </c>
      <c r="D45" s="4" t="s">
        <v>7</v>
      </c>
      <c r="E45" s="18">
        <v>55.17886</v>
      </c>
      <c r="F45" s="18">
        <v>0.19913939999999999</v>
      </c>
      <c r="G45" s="18">
        <v>2.6777340000000001</v>
      </c>
      <c r="H45" s="18">
        <v>0.1612806</v>
      </c>
      <c r="I45" s="18">
        <v>2.1318139999999999</v>
      </c>
      <c r="J45" s="18">
        <v>16.844919999999998</v>
      </c>
      <c r="K45" s="18">
        <v>21.983409999999999</v>
      </c>
      <c r="L45" s="18">
        <v>1.6703319999999999</v>
      </c>
      <c r="M45" s="5">
        <v>100.8475</v>
      </c>
      <c r="N45" s="3">
        <f t="shared" ref="N45:N76" si="2">(J45/(15.9994+24.305))/((J45/(15.9994+24.305))+((I45)/(15.9994+55.845)))*100</f>
        <v>93.370944610214593</v>
      </c>
      <c r="O45" s="5">
        <v>0.03</v>
      </c>
      <c r="P45" s="5">
        <v>0.09</v>
      </c>
      <c r="Q45" s="5">
        <v>0.85</v>
      </c>
    </row>
    <row r="46" spans="1:17" x14ac:dyDescent="0.35">
      <c r="A46" s="4">
        <v>6</v>
      </c>
      <c r="B46" s="4">
        <v>3</v>
      </c>
      <c r="C46" s="4" t="s">
        <v>142</v>
      </c>
      <c r="D46" s="4" t="s">
        <v>7</v>
      </c>
      <c r="E46" s="18">
        <v>54.440269999999998</v>
      </c>
      <c r="F46" s="18">
        <v>0.20034740000000001</v>
      </c>
      <c r="G46" s="18">
        <v>2.6500170000000001</v>
      </c>
      <c r="H46" s="18" t="s">
        <v>163</v>
      </c>
      <c r="I46" s="18">
        <v>2.0744530000000001</v>
      </c>
      <c r="J46" s="18">
        <v>16.652450000000002</v>
      </c>
      <c r="K46" s="18">
        <v>21.861999999999998</v>
      </c>
      <c r="L46" s="18">
        <v>1.560595</v>
      </c>
      <c r="M46" s="5">
        <v>99.440129999999996</v>
      </c>
      <c r="N46" s="3">
        <f t="shared" si="2"/>
        <v>93.467975071031617</v>
      </c>
      <c r="O46" s="5">
        <v>0.03</v>
      </c>
      <c r="P46" s="5">
        <v>0.08</v>
      </c>
      <c r="Q46" s="5">
        <v>0.84</v>
      </c>
    </row>
    <row r="47" spans="1:17" x14ac:dyDescent="0.35">
      <c r="A47" s="4">
        <v>6</v>
      </c>
      <c r="B47" s="4">
        <v>4</v>
      </c>
      <c r="C47" s="4" t="s">
        <v>142</v>
      </c>
      <c r="D47" s="4" t="s">
        <v>7</v>
      </c>
      <c r="E47" s="18">
        <v>54.451169999999998</v>
      </c>
      <c r="F47" s="18">
        <v>0.19658300000000001</v>
      </c>
      <c r="G47" s="18">
        <v>2.665476</v>
      </c>
      <c r="H47" s="18" t="s">
        <v>163</v>
      </c>
      <c r="I47" s="18">
        <v>2.1835689999999999</v>
      </c>
      <c r="J47" s="18">
        <v>16.550039999999999</v>
      </c>
      <c r="K47" s="18">
        <v>21.581189999999999</v>
      </c>
      <c r="L47" s="18">
        <v>1.6195470000000001</v>
      </c>
      <c r="M47" s="5">
        <v>99.464839999999995</v>
      </c>
      <c r="N47" s="3">
        <f t="shared" si="2"/>
        <v>93.108455970714616</v>
      </c>
      <c r="O47" s="5">
        <v>0.05</v>
      </c>
      <c r="P47" s="5">
        <v>0.06</v>
      </c>
      <c r="Q47" s="5">
        <v>0.84</v>
      </c>
    </row>
    <row r="48" spans="1:17" x14ac:dyDescent="0.35">
      <c r="A48" s="4">
        <v>6</v>
      </c>
      <c r="B48" s="4">
        <v>5</v>
      </c>
      <c r="C48" s="4" t="s">
        <v>142</v>
      </c>
      <c r="D48" s="4" t="s">
        <v>7</v>
      </c>
      <c r="E48" s="18">
        <v>54.206130000000002</v>
      </c>
      <c r="F48" s="18">
        <v>0.22509850000000001</v>
      </c>
      <c r="G48" s="18">
        <v>2.6328770000000001</v>
      </c>
      <c r="H48" s="18" t="s">
        <v>163</v>
      </c>
      <c r="I48" s="18">
        <v>2.095129</v>
      </c>
      <c r="J48" s="18">
        <v>16.479859999999999</v>
      </c>
      <c r="K48" s="18">
        <v>21.69689</v>
      </c>
      <c r="L48" s="18">
        <v>1.5679890000000001</v>
      </c>
      <c r="M48" s="5">
        <v>98.903980000000004</v>
      </c>
      <c r="N48" s="3">
        <f t="shared" si="2"/>
        <v>93.342714032561403</v>
      </c>
      <c r="O48" s="5">
        <v>0.03</v>
      </c>
      <c r="P48" s="5">
        <v>0.08</v>
      </c>
      <c r="Q48" s="5">
        <v>0.84</v>
      </c>
    </row>
    <row r="49" spans="1:17" x14ac:dyDescent="0.35">
      <c r="A49" s="4">
        <v>6</v>
      </c>
      <c r="B49" s="4">
        <v>6</v>
      </c>
      <c r="C49" s="4" t="s">
        <v>142</v>
      </c>
      <c r="D49" s="4" t="s">
        <v>7</v>
      </c>
      <c r="E49" s="18">
        <v>54.732109999999999</v>
      </c>
      <c r="F49" s="18">
        <v>0.17550789999999999</v>
      </c>
      <c r="G49" s="18">
        <v>2.770645</v>
      </c>
      <c r="H49" s="18" t="s">
        <v>163</v>
      </c>
      <c r="I49" s="18">
        <v>2.2098</v>
      </c>
      <c r="J49" s="18">
        <v>16.61458</v>
      </c>
      <c r="K49" s="18">
        <v>21.699940000000002</v>
      </c>
      <c r="L49" s="18">
        <v>1.662695</v>
      </c>
      <c r="M49" s="5">
        <v>99.985380000000006</v>
      </c>
      <c r="N49" s="3">
        <f t="shared" si="2"/>
        <v>93.056627735313924</v>
      </c>
      <c r="O49" s="5">
        <v>0.04</v>
      </c>
      <c r="P49" s="5">
        <v>0.08</v>
      </c>
      <c r="Q49" s="5">
        <v>0.84</v>
      </c>
    </row>
    <row r="50" spans="1:17" x14ac:dyDescent="0.35">
      <c r="A50" s="4">
        <v>6</v>
      </c>
      <c r="B50" s="4">
        <v>7</v>
      </c>
      <c r="C50" s="4" t="s">
        <v>142</v>
      </c>
      <c r="D50" s="4" t="s">
        <v>7</v>
      </c>
      <c r="E50" s="18">
        <v>54.880420000000001</v>
      </c>
      <c r="F50" s="18">
        <v>0.14818590000000001</v>
      </c>
      <c r="G50" s="18">
        <v>2.7660130000000001</v>
      </c>
      <c r="H50" s="18" t="s">
        <v>163</v>
      </c>
      <c r="I50" s="18">
        <v>2.1948889999999999</v>
      </c>
      <c r="J50" s="18">
        <v>16.848199999999999</v>
      </c>
      <c r="K50" s="18">
        <v>21.660879999999999</v>
      </c>
      <c r="L50" s="18">
        <v>1.634679</v>
      </c>
      <c r="M50" s="5">
        <v>100.2602</v>
      </c>
      <c r="N50" s="3">
        <f t="shared" si="2"/>
        <v>93.189403911401541</v>
      </c>
      <c r="O50" s="5">
        <v>0.04</v>
      </c>
      <c r="P50" s="5">
        <v>7.0000000000000007E-2</v>
      </c>
      <c r="Q50" s="5">
        <v>0.84</v>
      </c>
    </row>
    <row r="51" spans="1:17" x14ac:dyDescent="0.35">
      <c r="A51" s="4">
        <v>6</v>
      </c>
      <c r="B51" s="4">
        <v>9</v>
      </c>
      <c r="C51" s="4" t="s">
        <v>142</v>
      </c>
      <c r="D51" s="4" t="s">
        <v>7</v>
      </c>
      <c r="E51" s="18">
        <v>55.252400000000002</v>
      </c>
      <c r="F51" s="18">
        <v>0.16337170000000001</v>
      </c>
      <c r="G51" s="18">
        <v>2.8627039999999999</v>
      </c>
      <c r="H51" s="18">
        <v>0.1572585</v>
      </c>
      <c r="I51" s="18">
        <v>2.0343610000000001</v>
      </c>
      <c r="J51" s="18">
        <v>16.822340000000001</v>
      </c>
      <c r="K51" s="18">
        <v>21.797409999999999</v>
      </c>
      <c r="L51" s="18">
        <v>1.67249</v>
      </c>
      <c r="M51" s="5">
        <v>100.7623</v>
      </c>
      <c r="N51" s="3">
        <f t="shared" si="2"/>
        <v>93.646778521707347</v>
      </c>
      <c r="O51" s="5">
        <v>0.04</v>
      </c>
      <c r="P51" s="5">
        <v>0.08</v>
      </c>
      <c r="Q51" s="5">
        <v>0.84</v>
      </c>
    </row>
    <row r="52" spans="1:17" x14ac:dyDescent="0.35">
      <c r="A52" s="4">
        <v>6</v>
      </c>
      <c r="B52" s="4">
        <v>10</v>
      </c>
      <c r="C52" s="4" t="s">
        <v>142</v>
      </c>
      <c r="D52" s="4" t="s">
        <v>7</v>
      </c>
      <c r="E52" s="18">
        <v>53.837670000000003</v>
      </c>
      <c r="F52" s="18">
        <v>0.26007039999999998</v>
      </c>
      <c r="G52" s="18">
        <v>2.799185</v>
      </c>
      <c r="H52" s="18">
        <v>0.163994</v>
      </c>
      <c r="I52" s="18">
        <v>2.0466120000000001</v>
      </c>
      <c r="J52" s="18">
        <v>16.339099999999998</v>
      </c>
      <c r="K52" s="18">
        <v>21.331289999999999</v>
      </c>
      <c r="L52" s="18">
        <v>1.6013930000000001</v>
      </c>
      <c r="M52" s="5">
        <v>98.379300000000001</v>
      </c>
      <c r="N52" s="3">
        <f t="shared" si="2"/>
        <v>93.43440982797182</v>
      </c>
      <c r="O52" s="5">
        <v>0.04</v>
      </c>
      <c r="P52" s="5">
        <v>7.0000000000000007E-2</v>
      </c>
      <c r="Q52" s="5">
        <v>0.83</v>
      </c>
    </row>
    <row r="53" spans="1:17" x14ac:dyDescent="0.35">
      <c r="A53" s="4">
        <v>6</v>
      </c>
      <c r="B53" s="4">
        <v>11</v>
      </c>
      <c r="C53" s="4" t="s">
        <v>142</v>
      </c>
      <c r="D53" s="4" t="s">
        <v>7</v>
      </c>
      <c r="E53" s="18">
        <v>54.807180000000002</v>
      </c>
      <c r="F53" s="18">
        <v>0.21108859999999999</v>
      </c>
      <c r="G53" s="18">
        <v>2.841653</v>
      </c>
      <c r="H53" s="18">
        <v>0.15156159999999999</v>
      </c>
      <c r="I53" s="18">
        <v>2.1145770000000002</v>
      </c>
      <c r="J53" s="18">
        <v>16.682130000000001</v>
      </c>
      <c r="K53" s="18">
        <v>21.611219999999999</v>
      </c>
      <c r="L53" s="18">
        <v>1.749787</v>
      </c>
      <c r="M53" s="5">
        <v>100.1692</v>
      </c>
      <c r="N53" s="3">
        <f t="shared" si="2"/>
        <v>93.361080390152182</v>
      </c>
      <c r="O53" s="5">
        <v>0.04</v>
      </c>
      <c r="P53" s="5">
        <v>0.08</v>
      </c>
      <c r="Q53" s="5">
        <v>0.84</v>
      </c>
    </row>
    <row r="54" spans="1:17" x14ac:dyDescent="0.35">
      <c r="A54" s="4">
        <v>6</v>
      </c>
      <c r="B54" s="4">
        <v>12</v>
      </c>
      <c r="C54" s="4" t="s">
        <v>142</v>
      </c>
      <c r="D54" s="4" t="s">
        <v>7</v>
      </c>
      <c r="E54" s="18">
        <v>54.048819999999999</v>
      </c>
      <c r="F54" s="18">
        <v>0.1626119</v>
      </c>
      <c r="G54" s="18">
        <v>2.8073600000000001</v>
      </c>
      <c r="H54" s="18" t="s">
        <v>163</v>
      </c>
      <c r="I54" s="18">
        <v>2.0359129999999999</v>
      </c>
      <c r="J54" s="18">
        <v>16.339009999999998</v>
      </c>
      <c r="K54" s="18">
        <v>21.36928</v>
      </c>
      <c r="L54" s="18">
        <v>1.6195310000000001</v>
      </c>
      <c r="M54" s="5">
        <v>98.551640000000006</v>
      </c>
      <c r="N54" s="3">
        <f t="shared" si="2"/>
        <v>93.466456413607375</v>
      </c>
      <c r="O54" s="5">
        <v>0.06</v>
      </c>
      <c r="P54" s="5">
        <v>0.05</v>
      </c>
      <c r="Q54" s="5">
        <v>0.84</v>
      </c>
    </row>
    <row r="55" spans="1:17" x14ac:dyDescent="0.35">
      <c r="A55" s="4">
        <v>6</v>
      </c>
      <c r="B55" s="4">
        <v>13</v>
      </c>
      <c r="C55" s="4" t="s">
        <v>142</v>
      </c>
      <c r="D55" s="4" t="s">
        <v>7</v>
      </c>
      <c r="E55" s="18">
        <v>54.600450000000002</v>
      </c>
      <c r="F55" s="18">
        <v>0.16757849999999999</v>
      </c>
      <c r="G55" s="18">
        <v>2.8710429999999998</v>
      </c>
      <c r="H55" s="18" t="s">
        <v>163</v>
      </c>
      <c r="I55" s="18">
        <v>2.0368629999999999</v>
      </c>
      <c r="J55" s="18">
        <v>16.55359</v>
      </c>
      <c r="K55" s="18">
        <v>21.371469999999999</v>
      </c>
      <c r="L55" s="18">
        <v>1.7165029999999999</v>
      </c>
      <c r="M55" s="5">
        <v>99.426649999999995</v>
      </c>
      <c r="N55" s="3">
        <f t="shared" si="2"/>
        <v>93.542865502818259</v>
      </c>
      <c r="O55" s="5">
        <v>0.06</v>
      </c>
      <c r="P55" s="5">
        <v>0.06</v>
      </c>
      <c r="Q55" s="5">
        <v>0.84</v>
      </c>
    </row>
    <row r="56" spans="1:17" x14ac:dyDescent="0.35">
      <c r="A56" s="4">
        <v>6</v>
      </c>
      <c r="B56" s="4">
        <v>14</v>
      </c>
      <c r="C56" s="4" t="s">
        <v>142</v>
      </c>
      <c r="D56" s="4" t="s">
        <v>7</v>
      </c>
      <c r="E56" s="18">
        <v>54.524189999999997</v>
      </c>
      <c r="F56" s="18">
        <v>0.15134159999999999</v>
      </c>
      <c r="G56" s="18">
        <v>2.8738299999999999</v>
      </c>
      <c r="H56" s="18">
        <v>0.16321189999999999</v>
      </c>
      <c r="I56" s="18">
        <v>2.1296349999999999</v>
      </c>
      <c r="J56" s="18">
        <v>16.536480000000001</v>
      </c>
      <c r="K56" s="18">
        <v>21.376629999999999</v>
      </c>
      <c r="L56" s="18">
        <v>1.7482679999999999</v>
      </c>
      <c r="M56" s="5">
        <v>99.503590000000003</v>
      </c>
      <c r="N56" s="3">
        <f t="shared" si="2"/>
        <v>93.262067110305338</v>
      </c>
      <c r="O56" s="5">
        <v>0.04</v>
      </c>
      <c r="P56" s="5">
        <v>0.08</v>
      </c>
      <c r="Q56" s="5">
        <v>0.84</v>
      </c>
    </row>
    <row r="57" spans="1:17" x14ac:dyDescent="0.35">
      <c r="A57" s="4">
        <v>6</v>
      </c>
      <c r="B57" s="4">
        <v>15</v>
      </c>
      <c r="C57" s="4" t="s">
        <v>142</v>
      </c>
      <c r="D57" s="4" t="s">
        <v>7</v>
      </c>
      <c r="E57" s="18">
        <v>54.345790000000001</v>
      </c>
      <c r="F57" s="18">
        <v>0.16672890000000001</v>
      </c>
      <c r="G57" s="18">
        <v>2.9132189999999998</v>
      </c>
      <c r="H57" s="18" t="s">
        <v>163</v>
      </c>
      <c r="I57" s="18">
        <v>2.0281600000000002</v>
      </c>
      <c r="J57" s="18">
        <v>16.41357</v>
      </c>
      <c r="K57" s="18">
        <v>21.30453</v>
      </c>
      <c r="L57" s="18">
        <v>1.7029840000000001</v>
      </c>
      <c r="M57" s="5">
        <v>99.088989999999995</v>
      </c>
      <c r="N57" s="3">
        <f t="shared" si="2"/>
        <v>93.517373495660976</v>
      </c>
      <c r="O57" s="5">
        <v>0.06</v>
      </c>
      <c r="P57" s="5">
        <v>0.06</v>
      </c>
      <c r="Q57" s="5">
        <v>0.84</v>
      </c>
    </row>
    <row r="58" spans="1:17" x14ac:dyDescent="0.35">
      <c r="A58" s="4">
        <v>6</v>
      </c>
      <c r="B58" s="4">
        <v>16</v>
      </c>
      <c r="C58" s="4" t="s">
        <v>142</v>
      </c>
      <c r="D58" s="4" t="s">
        <v>7</v>
      </c>
      <c r="E58" s="18">
        <v>54.22363</v>
      </c>
      <c r="F58" s="18">
        <v>0.1655663</v>
      </c>
      <c r="G58" s="18">
        <v>2.7734480000000001</v>
      </c>
      <c r="H58" s="18" t="s">
        <v>163</v>
      </c>
      <c r="I58" s="18">
        <v>2.1890860000000001</v>
      </c>
      <c r="J58" s="18">
        <v>16.598289999999999</v>
      </c>
      <c r="K58" s="18">
        <v>21.437660000000001</v>
      </c>
      <c r="L58" s="18">
        <v>1.7598590000000001</v>
      </c>
      <c r="M58" s="5">
        <v>99.268320000000003</v>
      </c>
      <c r="N58" s="3">
        <f t="shared" si="2"/>
        <v>93.110943584200839</v>
      </c>
      <c r="O58" s="5">
        <v>0.04</v>
      </c>
      <c r="P58" s="5">
        <v>0.08</v>
      </c>
      <c r="Q58" s="5">
        <v>0.84</v>
      </c>
    </row>
    <row r="59" spans="1:17" x14ac:dyDescent="0.35">
      <c r="A59" s="4">
        <v>6</v>
      </c>
      <c r="B59" s="4">
        <v>18</v>
      </c>
      <c r="C59" s="4" t="s">
        <v>142</v>
      </c>
      <c r="D59" s="4" t="s">
        <v>7</v>
      </c>
      <c r="E59" s="18">
        <v>54.927219999999998</v>
      </c>
      <c r="F59" s="18">
        <v>0.16508419999999999</v>
      </c>
      <c r="G59" s="18">
        <v>2.8297400000000001</v>
      </c>
      <c r="H59" s="18" t="s">
        <v>163</v>
      </c>
      <c r="I59" s="18">
        <v>2.126096</v>
      </c>
      <c r="J59" s="18">
        <v>16.72598</v>
      </c>
      <c r="K59" s="18">
        <v>21.590019999999999</v>
      </c>
      <c r="L59" s="18">
        <v>1.7191190000000001</v>
      </c>
      <c r="M59" s="5">
        <v>100.2277</v>
      </c>
      <c r="N59" s="3">
        <f t="shared" si="2"/>
        <v>93.343657657605831</v>
      </c>
      <c r="O59" s="5">
        <v>0.04</v>
      </c>
      <c r="P59" s="5">
        <v>0.08</v>
      </c>
      <c r="Q59" s="5">
        <v>0.84</v>
      </c>
    </row>
    <row r="60" spans="1:17" x14ac:dyDescent="0.35">
      <c r="A60" s="4">
        <v>6</v>
      </c>
      <c r="B60" s="4">
        <v>19</v>
      </c>
      <c r="C60" s="4" t="s">
        <v>142</v>
      </c>
      <c r="D60" s="4" t="s">
        <v>7</v>
      </c>
      <c r="E60" s="18">
        <v>54.372950000000003</v>
      </c>
      <c r="F60" s="18">
        <v>0.15176619999999999</v>
      </c>
      <c r="G60" s="18">
        <v>2.7829519999999999</v>
      </c>
      <c r="H60" s="18">
        <v>0.3555219</v>
      </c>
      <c r="I60" s="18">
        <v>2.0697969999999999</v>
      </c>
      <c r="J60" s="18">
        <v>16.51211</v>
      </c>
      <c r="K60" s="18">
        <v>21.410730000000001</v>
      </c>
      <c r="L60" s="18">
        <v>1.7036020000000001</v>
      </c>
      <c r="M60" s="5">
        <v>99.359430000000003</v>
      </c>
      <c r="N60" s="3">
        <f t="shared" si="2"/>
        <v>93.429919471466079</v>
      </c>
      <c r="O60" s="5">
        <v>0.04</v>
      </c>
      <c r="P60" s="5">
        <v>7.0000000000000007E-2</v>
      </c>
      <c r="Q60" s="5">
        <v>0.84</v>
      </c>
    </row>
    <row r="61" spans="1:17" x14ac:dyDescent="0.35">
      <c r="A61" s="4">
        <v>6</v>
      </c>
      <c r="B61" s="4">
        <v>20</v>
      </c>
      <c r="C61" s="4" t="s">
        <v>142</v>
      </c>
      <c r="D61" s="4" t="s">
        <v>7</v>
      </c>
      <c r="E61" s="18">
        <v>53.940420000000003</v>
      </c>
      <c r="F61" s="18">
        <v>0.19166240000000001</v>
      </c>
      <c r="G61" s="18">
        <v>2.7566410000000001</v>
      </c>
      <c r="H61" s="18" t="s">
        <v>163</v>
      </c>
      <c r="I61" s="18">
        <v>2.060295</v>
      </c>
      <c r="J61" s="18">
        <v>16.504909999999999</v>
      </c>
      <c r="K61" s="18">
        <v>21.305019999999999</v>
      </c>
      <c r="L61" s="18">
        <v>1.658245</v>
      </c>
      <c r="M61" s="5">
        <v>98.417209999999997</v>
      </c>
      <c r="N61" s="3">
        <f t="shared" si="2"/>
        <v>93.455441138973896</v>
      </c>
      <c r="O61" s="5">
        <v>0.04</v>
      </c>
      <c r="P61" s="5">
        <v>0.08</v>
      </c>
      <c r="Q61" s="5">
        <v>0.85</v>
      </c>
    </row>
    <row r="62" spans="1:17" x14ac:dyDescent="0.35">
      <c r="A62" s="4">
        <v>6</v>
      </c>
      <c r="B62" s="4">
        <v>21</v>
      </c>
      <c r="C62" s="4" t="s">
        <v>142</v>
      </c>
      <c r="D62" s="4" t="s">
        <v>7</v>
      </c>
      <c r="E62" s="18">
        <v>54.74953</v>
      </c>
      <c r="F62" s="18">
        <v>0.1172663</v>
      </c>
      <c r="G62" s="18">
        <v>2.764354</v>
      </c>
      <c r="H62" s="18" t="s">
        <v>163</v>
      </c>
      <c r="I62" s="18">
        <v>2.0106999999999999</v>
      </c>
      <c r="J62" s="18">
        <v>16.51041</v>
      </c>
      <c r="K62" s="18">
        <v>21.476099999999999</v>
      </c>
      <c r="L62" s="18">
        <v>1.645354</v>
      </c>
      <c r="M62" s="5">
        <v>99.273719999999997</v>
      </c>
      <c r="N62" s="3">
        <f t="shared" si="2"/>
        <v>93.604897220599781</v>
      </c>
      <c r="O62" s="5">
        <v>0.08</v>
      </c>
      <c r="P62" s="5">
        <v>0.04</v>
      </c>
      <c r="Q62" s="5">
        <v>0.84</v>
      </c>
    </row>
    <row r="63" spans="1:17" x14ac:dyDescent="0.35">
      <c r="A63" s="4">
        <v>6</v>
      </c>
      <c r="B63" s="4">
        <v>22</v>
      </c>
      <c r="C63" s="4" t="s">
        <v>142</v>
      </c>
      <c r="D63" s="4" t="s">
        <v>7</v>
      </c>
      <c r="E63" s="18">
        <v>54.533740000000002</v>
      </c>
      <c r="F63" s="18">
        <v>0</v>
      </c>
      <c r="G63" s="18">
        <v>2.6157819999999998</v>
      </c>
      <c r="H63" s="18" t="s">
        <v>163</v>
      </c>
      <c r="I63" s="18">
        <v>2.129594</v>
      </c>
      <c r="J63" s="18">
        <v>16.684139999999999</v>
      </c>
      <c r="K63" s="18">
        <v>21.562719999999999</v>
      </c>
      <c r="L63" s="18">
        <v>1.6130979999999999</v>
      </c>
      <c r="M63" s="5">
        <v>99.139080000000007</v>
      </c>
      <c r="N63" s="3">
        <f t="shared" si="2"/>
        <v>93.317835194817704</v>
      </c>
      <c r="O63" s="5">
        <v>0.05</v>
      </c>
      <c r="P63" s="5">
        <v>0.06</v>
      </c>
      <c r="Q63" s="5">
        <v>0.85</v>
      </c>
    </row>
    <row r="64" spans="1:17" x14ac:dyDescent="0.35">
      <c r="A64" s="4">
        <v>6</v>
      </c>
      <c r="B64" s="4">
        <v>23</v>
      </c>
      <c r="C64" s="4" t="s">
        <v>142</v>
      </c>
      <c r="D64" s="4" t="s">
        <v>7</v>
      </c>
      <c r="E64" s="18">
        <v>54.908239999999999</v>
      </c>
      <c r="F64" s="18">
        <v>0.18010109999999999</v>
      </c>
      <c r="G64" s="18">
        <v>2.8206760000000002</v>
      </c>
      <c r="H64" s="18" t="s">
        <v>163</v>
      </c>
      <c r="I64" s="18">
        <v>2.134131</v>
      </c>
      <c r="J64" s="18">
        <v>16.70504</v>
      </c>
      <c r="K64" s="18">
        <v>21.693110000000001</v>
      </c>
      <c r="L64" s="18">
        <v>1.7122710000000001</v>
      </c>
      <c r="M64" s="5">
        <v>100.3052</v>
      </c>
      <c r="N64" s="3">
        <f t="shared" si="2"/>
        <v>93.312368917866578</v>
      </c>
      <c r="O64" s="5">
        <v>0.04</v>
      </c>
      <c r="P64" s="5">
        <v>0.08</v>
      </c>
      <c r="Q64" s="5">
        <v>0.84</v>
      </c>
    </row>
    <row r="65" spans="1:17" x14ac:dyDescent="0.35">
      <c r="A65" s="4">
        <v>6</v>
      </c>
      <c r="B65" s="4">
        <v>24</v>
      </c>
      <c r="C65" s="4" t="s">
        <v>142</v>
      </c>
      <c r="D65" s="4" t="s">
        <v>7</v>
      </c>
      <c r="E65" s="18">
        <v>54.454729999999998</v>
      </c>
      <c r="F65" s="18">
        <v>0.20464830000000001</v>
      </c>
      <c r="G65" s="18">
        <v>2.8039209999999999</v>
      </c>
      <c r="H65" s="18" t="s">
        <v>163</v>
      </c>
      <c r="I65" s="18">
        <v>2.1733720000000001</v>
      </c>
      <c r="J65" s="18">
        <v>16.502520000000001</v>
      </c>
      <c r="K65" s="18">
        <v>21.542940000000002</v>
      </c>
      <c r="L65" s="18">
        <v>1.6396379999999999</v>
      </c>
      <c r="M65" s="5">
        <v>99.321759999999998</v>
      </c>
      <c r="N65" s="3">
        <f t="shared" si="2"/>
        <v>93.120031464025104</v>
      </c>
      <c r="O65" s="5">
        <v>0.06</v>
      </c>
      <c r="P65" s="5">
        <v>0.05</v>
      </c>
      <c r="Q65" s="5">
        <v>0.83</v>
      </c>
    </row>
    <row r="66" spans="1:17" x14ac:dyDescent="0.35">
      <c r="A66" s="4">
        <v>6</v>
      </c>
      <c r="B66" s="4">
        <v>25</v>
      </c>
      <c r="C66" s="4" t="s">
        <v>142</v>
      </c>
      <c r="D66" s="4" t="s">
        <v>7</v>
      </c>
      <c r="E66" s="18">
        <v>54.749859999999998</v>
      </c>
      <c r="F66" s="18">
        <v>0.13955090000000001</v>
      </c>
      <c r="G66" s="18">
        <v>2.8247</v>
      </c>
      <c r="H66" s="18" t="s">
        <v>163</v>
      </c>
      <c r="I66" s="18">
        <v>2.1667100000000001</v>
      </c>
      <c r="J66" s="18">
        <v>16.73245</v>
      </c>
      <c r="K66" s="18">
        <v>21.560980000000001</v>
      </c>
      <c r="L66" s="18">
        <v>1.714537</v>
      </c>
      <c r="M66" s="5">
        <v>99.888779999999997</v>
      </c>
      <c r="N66" s="3">
        <f t="shared" si="2"/>
        <v>93.22756084860643</v>
      </c>
      <c r="O66" s="5">
        <v>0.04</v>
      </c>
      <c r="P66" s="5">
        <v>0.08</v>
      </c>
      <c r="Q66" s="5">
        <v>0.84</v>
      </c>
    </row>
    <row r="67" spans="1:17" x14ac:dyDescent="0.35">
      <c r="A67" s="4">
        <v>6</v>
      </c>
      <c r="B67" s="4">
        <v>26</v>
      </c>
      <c r="C67" s="4" t="s">
        <v>142</v>
      </c>
      <c r="D67" s="4" t="s">
        <v>7</v>
      </c>
      <c r="E67" s="18">
        <v>54.696719999999999</v>
      </c>
      <c r="F67" s="18">
        <v>0.17095479999999999</v>
      </c>
      <c r="G67" s="18">
        <v>2.7847149999999998</v>
      </c>
      <c r="H67" s="18" t="s">
        <v>163</v>
      </c>
      <c r="I67" s="18">
        <v>1.9707079999999999</v>
      </c>
      <c r="J67" s="18">
        <v>16.661439999999999</v>
      </c>
      <c r="K67" s="18">
        <v>21.55949</v>
      </c>
      <c r="L67" s="18">
        <v>1.631956</v>
      </c>
      <c r="M67" s="5">
        <v>99.618260000000006</v>
      </c>
      <c r="N67" s="3">
        <f t="shared" si="2"/>
        <v>93.77745929173588</v>
      </c>
      <c r="O67" s="5">
        <v>0.06</v>
      </c>
      <c r="P67" s="5">
        <v>0.05</v>
      </c>
      <c r="Q67" s="5">
        <v>0.84</v>
      </c>
    </row>
    <row r="68" spans="1:17" x14ac:dyDescent="0.35">
      <c r="A68" s="4">
        <v>6</v>
      </c>
      <c r="B68" s="4">
        <v>27</v>
      </c>
      <c r="C68" s="4" t="s">
        <v>142</v>
      </c>
      <c r="D68" s="4" t="s">
        <v>7</v>
      </c>
      <c r="E68" s="18">
        <v>55.083080000000002</v>
      </c>
      <c r="F68" s="18">
        <v>0.15598609999999999</v>
      </c>
      <c r="G68" s="18">
        <v>2.7777479999999999</v>
      </c>
      <c r="H68" s="18" t="s">
        <v>163</v>
      </c>
      <c r="I68" s="18">
        <v>2.1270530000000001</v>
      </c>
      <c r="J68" s="18">
        <v>16.821449999999999</v>
      </c>
      <c r="K68" s="18">
        <v>21.56071</v>
      </c>
      <c r="L68" s="18">
        <v>1.6896040000000001</v>
      </c>
      <c r="M68" s="5">
        <v>100.31950000000001</v>
      </c>
      <c r="N68" s="3">
        <f t="shared" si="2"/>
        <v>93.376151496083594</v>
      </c>
      <c r="O68" s="5">
        <v>0.06</v>
      </c>
      <c r="P68" s="5">
        <v>0.06</v>
      </c>
      <c r="Q68" s="5">
        <v>0.85</v>
      </c>
    </row>
    <row r="69" spans="1:17" x14ac:dyDescent="0.35">
      <c r="A69" s="4">
        <v>6</v>
      </c>
      <c r="B69" s="4">
        <v>28</v>
      </c>
      <c r="C69" s="4" t="s">
        <v>142</v>
      </c>
      <c r="D69" s="4" t="s">
        <v>7</v>
      </c>
      <c r="E69" s="18">
        <v>54.902369999999998</v>
      </c>
      <c r="F69" s="18">
        <v>0.13875100000000001</v>
      </c>
      <c r="G69" s="18">
        <v>2.8368540000000002</v>
      </c>
      <c r="H69" s="18" t="s">
        <v>163</v>
      </c>
      <c r="I69" s="18">
        <v>2.0766960000000001</v>
      </c>
      <c r="J69" s="18">
        <v>16.606870000000001</v>
      </c>
      <c r="K69" s="18">
        <v>21.84693</v>
      </c>
      <c r="L69" s="18">
        <v>1.6650400000000001</v>
      </c>
      <c r="M69" s="5">
        <v>100.0735</v>
      </c>
      <c r="N69" s="3">
        <f t="shared" si="2"/>
        <v>93.444604357136058</v>
      </c>
      <c r="O69" s="5">
        <v>0.04</v>
      </c>
      <c r="P69" s="5">
        <v>0.08</v>
      </c>
      <c r="Q69" s="5">
        <v>0.85</v>
      </c>
    </row>
    <row r="70" spans="1:17" x14ac:dyDescent="0.35">
      <c r="A70" s="4">
        <v>6</v>
      </c>
      <c r="B70" s="4">
        <v>29</v>
      </c>
      <c r="C70" s="4" t="s">
        <v>142</v>
      </c>
      <c r="D70" s="4" t="s">
        <v>7</v>
      </c>
      <c r="E70" s="18">
        <v>55.295360000000002</v>
      </c>
      <c r="F70" s="18">
        <v>0.18205959999999999</v>
      </c>
      <c r="G70" s="18">
        <v>2.807353</v>
      </c>
      <c r="H70" s="18" t="s">
        <v>163</v>
      </c>
      <c r="I70" s="18">
        <v>2.0688170000000001</v>
      </c>
      <c r="J70" s="18">
        <v>16.94136</v>
      </c>
      <c r="K70" s="18">
        <v>21.756920000000001</v>
      </c>
      <c r="L70" s="18">
        <v>1.6974450000000001</v>
      </c>
      <c r="M70" s="5">
        <v>100.74930000000001</v>
      </c>
      <c r="N70" s="3">
        <f t="shared" si="2"/>
        <v>93.588552734298759</v>
      </c>
      <c r="O70" s="5">
        <v>0.04</v>
      </c>
      <c r="P70" s="5">
        <v>0.08</v>
      </c>
      <c r="Q70" s="5">
        <v>0.85</v>
      </c>
    </row>
    <row r="71" spans="1:17" x14ac:dyDescent="0.35">
      <c r="A71" s="4">
        <v>6</v>
      </c>
      <c r="B71" s="4">
        <v>30</v>
      </c>
      <c r="C71" s="4" t="s">
        <v>142</v>
      </c>
      <c r="D71" s="4" t="s">
        <v>7</v>
      </c>
      <c r="E71" s="18">
        <v>54.863779999999998</v>
      </c>
      <c r="F71" s="18">
        <v>0.1484026</v>
      </c>
      <c r="G71" s="18">
        <v>2.7000160000000002</v>
      </c>
      <c r="H71" s="18" t="s">
        <v>163</v>
      </c>
      <c r="I71" s="18">
        <v>2.1203959999999999</v>
      </c>
      <c r="J71" s="18">
        <v>16.614940000000001</v>
      </c>
      <c r="K71" s="18">
        <v>21.64237</v>
      </c>
      <c r="L71" s="18">
        <v>1.633618</v>
      </c>
      <c r="M71" s="5">
        <v>99.922989999999999</v>
      </c>
      <c r="N71" s="3">
        <f t="shared" si="2"/>
        <v>93.318908959781794</v>
      </c>
      <c r="O71" s="5">
        <v>0.05</v>
      </c>
      <c r="P71" s="5">
        <v>0.06</v>
      </c>
      <c r="Q71" s="5">
        <v>0.84</v>
      </c>
    </row>
    <row r="72" spans="1:17" x14ac:dyDescent="0.35">
      <c r="A72" s="4">
        <v>6</v>
      </c>
      <c r="B72" s="4">
        <v>31</v>
      </c>
      <c r="C72" s="4" t="s">
        <v>142</v>
      </c>
      <c r="D72" s="4" t="s">
        <v>7</v>
      </c>
      <c r="E72" s="18">
        <v>54.955939999999998</v>
      </c>
      <c r="F72" s="18">
        <v>0.20267309999999999</v>
      </c>
      <c r="G72" s="18">
        <v>2.8454700000000002</v>
      </c>
      <c r="H72" s="18" t="s">
        <v>163</v>
      </c>
      <c r="I72" s="18">
        <v>2.1365229999999999</v>
      </c>
      <c r="J72" s="18">
        <v>16.521930000000001</v>
      </c>
      <c r="K72" s="18">
        <v>21.61927</v>
      </c>
      <c r="L72" s="18">
        <v>1.6640710000000001</v>
      </c>
      <c r="M72" s="5">
        <v>99.945880000000002</v>
      </c>
      <c r="N72" s="3">
        <f t="shared" si="2"/>
        <v>93.236197964588555</v>
      </c>
      <c r="O72" s="5">
        <v>0.06</v>
      </c>
      <c r="P72" s="5">
        <v>0.06</v>
      </c>
      <c r="Q72" s="5">
        <v>0.83</v>
      </c>
    </row>
    <row r="73" spans="1:17" x14ac:dyDescent="0.35">
      <c r="A73" s="4">
        <v>6</v>
      </c>
      <c r="B73" s="4">
        <v>32</v>
      </c>
      <c r="C73" s="4" t="s">
        <v>142</v>
      </c>
      <c r="D73" s="4" t="s">
        <v>7</v>
      </c>
      <c r="E73" s="18">
        <v>54.928400000000003</v>
      </c>
      <c r="F73" s="18">
        <v>0.14670949999999999</v>
      </c>
      <c r="G73" s="18">
        <v>2.7789429999999999</v>
      </c>
      <c r="H73" s="18" t="s">
        <v>163</v>
      </c>
      <c r="I73" s="18">
        <v>2.1298460000000001</v>
      </c>
      <c r="J73" s="18">
        <v>16.596409999999999</v>
      </c>
      <c r="K73" s="18">
        <v>21.805810000000001</v>
      </c>
      <c r="L73" s="18">
        <v>1.6743239999999999</v>
      </c>
      <c r="M73" s="5">
        <v>100.2037</v>
      </c>
      <c r="N73" s="3">
        <f t="shared" si="2"/>
        <v>93.284143411893595</v>
      </c>
      <c r="O73" s="5">
        <v>0.06</v>
      </c>
      <c r="P73" s="5">
        <v>0.06</v>
      </c>
      <c r="Q73" s="5">
        <v>0.85</v>
      </c>
    </row>
    <row r="74" spans="1:17" x14ac:dyDescent="0.35">
      <c r="A74" s="4">
        <v>6</v>
      </c>
      <c r="B74" s="4">
        <v>34</v>
      </c>
      <c r="C74" s="4" t="s">
        <v>142</v>
      </c>
      <c r="D74" s="4" t="s">
        <v>7</v>
      </c>
      <c r="E74" s="18">
        <v>55.166649999999997</v>
      </c>
      <c r="F74" s="18">
        <v>0.23994070000000001</v>
      </c>
      <c r="G74" s="18">
        <v>2.8952979999999999</v>
      </c>
      <c r="H74" s="18">
        <v>0.2047273</v>
      </c>
      <c r="I74" s="18">
        <v>2.1076299999999999</v>
      </c>
      <c r="J74" s="18">
        <v>16.858329999999999</v>
      </c>
      <c r="K74" s="18">
        <v>21.695039999999999</v>
      </c>
      <c r="L74" s="18">
        <v>1.7267870000000001</v>
      </c>
      <c r="M74" s="5">
        <v>100.8944</v>
      </c>
      <c r="N74" s="3">
        <f t="shared" si="2"/>
        <v>93.446089718576104</v>
      </c>
      <c r="O74" s="5">
        <v>0.04</v>
      </c>
      <c r="P74" s="5">
        <v>7.0000000000000007E-2</v>
      </c>
      <c r="Q74" s="5">
        <v>0.84</v>
      </c>
    </row>
    <row r="75" spans="1:17" x14ac:dyDescent="0.35">
      <c r="A75" s="4" t="s">
        <v>75</v>
      </c>
      <c r="B75" s="6">
        <v>1</v>
      </c>
      <c r="C75" s="6" t="s">
        <v>142</v>
      </c>
      <c r="D75" s="4" t="s">
        <v>7</v>
      </c>
      <c r="E75" s="7">
        <v>55.11</v>
      </c>
      <c r="F75" s="7">
        <v>0.33</v>
      </c>
      <c r="G75" s="7">
        <v>4.09</v>
      </c>
      <c r="H75" s="7">
        <v>0.32</v>
      </c>
      <c r="I75" s="7">
        <v>2.09</v>
      </c>
      <c r="J75" s="7">
        <v>15.4</v>
      </c>
      <c r="K75" s="7">
        <v>20.58</v>
      </c>
      <c r="L75" s="7">
        <v>2.4</v>
      </c>
      <c r="M75" s="3">
        <v>100.32</v>
      </c>
      <c r="N75" s="3">
        <f t="shared" si="2"/>
        <v>92.925132776242904</v>
      </c>
      <c r="O75" s="5">
        <v>0.09</v>
      </c>
      <c r="P75" s="5">
        <v>7.0000000000000007E-2</v>
      </c>
      <c r="Q75" s="5">
        <v>0.78</v>
      </c>
    </row>
    <row r="76" spans="1:17" x14ac:dyDescent="0.35">
      <c r="A76" s="4" t="s">
        <v>75</v>
      </c>
      <c r="B76" s="6">
        <v>2</v>
      </c>
      <c r="C76" s="6" t="s">
        <v>142</v>
      </c>
      <c r="D76" s="4" t="s">
        <v>7</v>
      </c>
      <c r="E76" s="7">
        <v>55.49</v>
      </c>
      <c r="F76" s="7">
        <v>0.31</v>
      </c>
      <c r="G76" s="7">
        <v>4.0599999999999996</v>
      </c>
      <c r="H76" s="7">
        <v>0.35</v>
      </c>
      <c r="I76" s="7">
        <v>2.1</v>
      </c>
      <c r="J76" s="7">
        <v>15.49</v>
      </c>
      <c r="K76" s="7">
        <v>20.64</v>
      </c>
      <c r="L76" s="7">
        <v>2.4300000000000002</v>
      </c>
      <c r="M76" s="3">
        <v>100.87</v>
      </c>
      <c r="N76" s="3">
        <f t="shared" si="2"/>
        <v>92.932058107060769</v>
      </c>
      <c r="O76" s="5">
        <v>0.11</v>
      </c>
      <c r="P76" s="5">
        <v>0.05</v>
      </c>
      <c r="Q76" s="5">
        <v>0.77</v>
      </c>
    </row>
    <row r="77" spans="1:17" x14ac:dyDescent="0.35">
      <c r="A77" s="4" t="s">
        <v>75</v>
      </c>
      <c r="B77" s="6">
        <v>3</v>
      </c>
      <c r="C77" s="6" t="s">
        <v>142</v>
      </c>
      <c r="D77" s="4" t="s">
        <v>7</v>
      </c>
      <c r="E77" s="7">
        <v>55.06</v>
      </c>
      <c r="F77" s="7">
        <v>0.28999999999999998</v>
      </c>
      <c r="G77" s="7">
        <v>4</v>
      </c>
      <c r="H77" s="7">
        <v>0.37</v>
      </c>
      <c r="I77" s="7">
        <v>2.06</v>
      </c>
      <c r="J77" s="7">
        <v>15.49</v>
      </c>
      <c r="K77" s="7">
        <v>20.72</v>
      </c>
      <c r="L77" s="7">
        <v>2.44</v>
      </c>
      <c r="M77" s="3">
        <v>100.51</v>
      </c>
      <c r="N77" s="3">
        <f t="shared" ref="N77:N108" si="3">(J77/(15.9994+24.305))/((J77/(15.9994+24.305))+((I77)/(15.9994+55.845)))*100</f>
        <v>93.057338842994824</v>
      </c>
      <c r="O77" s="5">
        <v>0.09</v>
      </c>
      <c r="P77" s="5">
        <v>7.0000000000000007E-2</v>
      </c>
      <c r="Q77" s="5">
        <v>0.78</v>
      </c>
    </row>
    <row r="78" spans="1:17" x14ac:dyDescent="0.35">
      <c r="A78" s="4" t="s">
        <v>75</v>
      </c>
      <c r="B78" s="6">
        <v>4</v>
      </c>
      <c r="C78" s="6" t="s">
        <v>142</v>
      </c>
      <c r="D78" s="4" t="s">
        <v>7</v>
      </c>
      <c r="E78" s="7">
        <v>55.06</v>
      </c>
      <c r="F78" s="7">
        <v>0.31</v>
      </c>
      <c r="G78" s="7">
        <v>4.0999999999999996</v>
      </c>
      <c r="H78" s="7">
        <v>0.33</v>
      </c>
      <c r="I78" s="7">
        <v>2.02</v>
      </c>
      <c r="J78" s="7">
        <v>15.39</v>
      </c>
      <c r="K78" s="7">
        <v>20.61</v>
      </c>
      <c r="L78" s="7">
        <v>2.34</v>
      </c>
      <c r="M78" s="3">
        <v>100.16</v>
      </c>
      <c r="N78" s="3">
        <f t="shared" si="3"/>
        <v>93.141700445702227</v>
      </c>
      <c r="O78" s="5">
        <v>0.11</v>
      </c>
      <c r="P78" s="5">
        <v>0.04</v>
      </c>
      <c r="Q78" s="5">
        <v>0.77</v>
      </c>
    </row>
    <row r="79" spans="1:17" x14ac:dyDescent="0.35">
      <c r="A79" s="4" t="s">
        <v>75</v>
      </c>
      <c r="B79" s="6">
        <v>7</v>
      </c>
      <c r="C79" s="6" t="s">
        <v>142</v>
      </c>
      <c r="D79" s="4" t="s">
        <v>7</v>
      </c>
      <c r="E79" s="7">
        <v>55.1</v>
      </c>
      <c r="F79" s="7">
        <v>0.28000000000000003</v>
      </c>
      <c r="G79" s="7">
        <v>3.98</v>
      </c>
      <c r="H79" s="7">
        <v>0.3</v>
      </c>
      <c r="I79" s="7">
        <v>2.02</v>
      </c>
      <c r="J79" s="7">
        <v>15.37</v>
      </c>
      <c r="K79" s="7">
        <v>20.79</v>
      </c>
      <c r="L79" s="7">
        <v>2.36</v>
      </c>
      <c r="M79" s="3">
        <v>100.22</v>
      </c>
      <c r="N79" s="3">
        <f t="shared" si="3"/>
        <v>93.133388972962038</v>
      </c>
      <c r="O79" s="5">
        <v>0.11</v>
      </c>
      <c r="P79" s="5">
        <v>0.04</v>
      </c>
      <c r="Q79" s="5">
        <v>0.78</v>
      </c>
    </row>
    <row r="80" spans="1:17" x14ac:dyDescent="0.35">
      <c r="A80" s="4" t="s">
        <v>75</v>
      </c>
      <c r="B80" s="6">
        <v>8</v>
      </c>
      <c r="C80" s="6" t="s">
        <v>142</v>
      </c>
      <c r="D80" s="4" t="s">
        <v>7</v>
      </c>
      <c r="E80" s="7">
        <v>55.06</v>
      </c>
      <c r="F80" s="7">
        <v>0.31</v>
      </c>
      <c r="G80" s="7">
        <v>3.94</v>
      </c>
      <c r="H80" s="7">
        <v>0.36</v>
      </c>
      <c r="I80" s="7">
        <v>2.1</v>
      </c>
      <c r="J80" s="7">
        <v>15.45</v>
      </c>
      <c r="K80" s="7">
        <v>20.73</v>
      </c>
      <c r="L80" s="7">
        <v>2.4</v>
      </c>
      <c r="M80" s="3">
        <v>100.43</v>
      </c>
      <c r="N80" s="3">
        <f t="shared" si="3"/>
        <v>92.915055693737216</v>
      </c>
      <c r="O80" s="5">
        <v>0.09</v>
      </c>
      <c r="P80" s="5">
        <v>7.0000000000000007E-2</v>
      </c>
      <c r="Q80" s="5">
        <v>0.78</v>
      </c>
    </row>
    <row r="81" spans="1:17" x14ac:dyDescent="0.35">
      <c r="A81" s="4" t="s">
        <v>75</v>
      </c>
      <c r="B81" s="6">
        <v>9</v>
      </c>
      <c r="C81" s="6" t="s">
        <v>142</v>
      </c>
      <c r="D81" s="4" t="s">
        <v>7</v>
      </c>
      <c r="E81" s="7">
        <v>55.1</v>
      </c>
      <c r="F81" s="7">
        <v>0.36</v>
      </c>
      <c r="G81" s="7">
        <v>3.9</v>
      </c>
      <c r="H81" s="7">
        <v>0.38</v>
      </c>
      <c r="I81" s="7">
        <v>2.02</v>
      </c>
      <c r="J81" s="7">
        <v>15.43</v>
      </c>
      <c r="K81" s="7">
        <v>20.72</v>
      </c>
      <c r="L81" s="7">
        <v>2.33</v>
      </c>
      <c r="M81" s="3">
        <v>100.25</v>
      </c>
      <c r="N81" s="3">
        <f t="shared" si="3"/>
        <v>93.158263174796474</v>
      </c>
      <c r="O81" s="5">
        <v>0.1</v>
      </c>
      <c r="P81" s="5">
        <v>0.05</v>
      </c>
      <c r="Q81" s="5">
        <v>0.77</v>
      </c>
    </row>
    <row r="82" spans="1:17" x14ac:dyDescent="0.35">
      <c r="A82" s="4" t="s">
        <v>75</v>
      </c>
      <c r="B82" s="6">
        <v>14</v>
      </c>
      <c r="C82" s="6" t="s">
        <v>142</v>
      </c>
      <c r="D82" s="4" t="s">
        <v>7</v>
      </c>
      <c r="E82" s="7">
        <v>55.01</v>
      </c>
      <c r="F82" s="7">
        <v>0.25</v>
      </c>
      <c r="G82" s="7">
        <v>3.88</v>
      </c>
      <c r="H82" s="7">
        <v>0.36</v>
      </c>
      <c r="I82" s="7">
        <v>2.02</v>
      </c>
      <c r="J82" s="7">
        <v>15.47</v>
      </c>
      <c r="K82" s="7">
        <v>20.66</v>
      </c>
      <c r="L82" s="7">
        <v>2.38</v>
      </c>
      <c r="M82" s="3">
        <v>100.03</v>
      </c>
      <c r="N82" s="3">
        <f t="shared" si="3"/>
        <v>93.174746098948106</v>
      </c>
      <c r="O82" s="5">
        <v>0.1</v>
      </c>
      <c r="P82" s="5">
        <v>0.06</v>
      </c>
      <c r="Q82" s="5">
        <v>0.78</v>
      </c>
    </row>
    <row r="83" spans="1:17" x14ac:dyDescent="0.35">
      <c r="A83" s="4" t="s">
        <v>75</v>
      </c>
      <c r="B83" s="6">
        <v>15</v>
      </c>
      <c r="C83" s="6" t="s">
        <v>142</v>
      </c>
      <c r="D83" s="4" t="s">
        <v>7</v>
      </c>
      <c r="E83" s="7">
        <v>55.14</v>
      </c>
      <c r="F83" s="7">
        <v>0.28999999999999998</v>
      </c>
      <c r="G83" s="7">
        <v>3.89</v>
      </c>
      <c r="H83" s="7">
        <v>0.36</v>
      </c>
      <c r="I83" s="7">
        <v>1.97</v>
      </c>
      <c r="J83" s="7">
        <v>15.47</v>
      </c>
      <c r="K83" s="7">
        <v>20.63</v>
      </c>
      <c r="L83" s="7">
        <v>2.37</v>
      </c>
      <c r="M83" s="3">
        <v>100.19</v>
      </c>
      <c r="N83" s="3">
        <f t="shared" si="3"/>
        <v>93.332423695215525</v>
      </c>
      <c r="O83" s="5">
        <v>0.1</v>
      </c>
      <c r="P83" s="5">
        <v>0.05</v>
      </c>
      <c r="Q83" s="5">
        <v>0.77</v>
      </c>
    </row>
    <row r="84" spans="1:17" x14ac:dyDescent="0.35">
      <c r="A84" s="4" t="s">
        <v>75</v>
      </c>
      <c r="B84" s="6">
        <v>18</v>
      </c>
      <c r="C84" s="6" t="s">
        <v>142</v>
      </c>
      <c r="D84" s="4" t="s">
        <v>7</v>
      </c>
      <c r="E84" s="7">
        <v>54.83</v>
      </c>
      <c r="F84" s="7">
        <v>0.24</v>
      </c>
      <c r="G84" s="7">
        <v>4.1500000000000004</v>
      </c>
      <c r="H84" s="7">
        <v>0.34</v>
      </c>
      <c r="I84" s="7">
        <v>2</v>
      </c>
      <c r="J84" s="7">
        <v>15.32</v>
      </c>
      <c r="K84" s="7">
        <v>20.48</v>
      </c>
      <c r="L84" s="7">
        <v>2.4</v>
      </c>
      <c r="M84" s="3">
        <v>99.75</v>
      </c>
      <c r="N84" s="3">
        <f t="shared" si="3"/>
        <v>93.176061302579441</v>
      </c>
      <c r="O84" s="5">
        <v>0.12</v>
      </c>
      <c r="P84" s="5">
        <v>0.04</v>
      </c>
      <c r="Q84" s="5">
        <v>0.78</v>
      </c>
    </row>
    <row r="85" spans="1:17" x14ac:dyDescent="0.35">
      <c r="A85" s="4" t="s">
        <v>75</v>
      </c>
      <c r="B85" s="6">
        <v>19</v>
      </c>
      <c r="C85" s="6" t="s">
        <v>142</v>
      </c>
      <c r="D85" s="4" t="s">
        <v>7</v>
      </c>
      <c r="E85" s="7">
        <v>54.7</v>
      </c>
      <c r="F85" s="7">
        <v>0.31</v>
      </c>
      <c r="G85" s="7">
        <v>4.12</v>
      </c>
      <c r="H85" s="7">
        <v>0.36</v>
      </c>
      <c r="I85" s="7">
        <v>2.02</v>
      </c>
      <c r="J85" s="7">
        <v>15.29</v>
      </c>
      <c r="K85" s="7">
        <v>20.440000000000001</v>
      </c>
      <c r="L85" s="7">
        <v>2.39</v>
      </c>
      <c r="M85" s="3">
        <v>99.64</v>
      </c>
      <c r="N85" s="3">
        <f t="shared" si="3"/>
        <v>93.099940649661491</v>
      </c>
      <c r="O85" s="5">
        <v>0.09</v>
      </c>
      <c r="P85" s="5">
        <v>7.0000000000000007E-2</v>
      </c>
      <c r="Q85" s="5">
        <v>0.78</v>
      </c>
    </row>
    <row r="86" spans="1:17" x14ac:dyDescent="0.35">
      <c r="A86" s="2" t="s">
        <v>78</v>
      </c>
      <c r="B86" s="2">
        <v>1</v>
      </c>
      <c r="C86" s="6" t="s">
        <v>142</v>
      </c>
      <c r="D86" s="2" t="s">
        <v>7</v>
      </c>
      <c r="E86" s="7">
        <v>55.1</v>
      </c>
      <c r="F86" s="7">
        <v>0.22</v>
      </c>
      <c r="G86" s="7">
        <v>2.7</v>
      </c>
      <c r="H86" s="7">
        <v>0.37</v>
      </c>
      <c r="I86" s="7">
        <v>1.99</v>
      </c>
      <c r="J86" s="7">
        <v>16.760000000000002</v>
      </c>
      <c r="K86" s="7">
        <v>21.35</v>
      </c>
      <c r="L86" s="7">
        <v>1.61</v>
      </c>
      <c r="M86" s="2">
        <v>100.18</v>
      </c>
      <c r="N86" s="7">
        <f t="shared" si="3"/>
        <v>93.754991968888689</v>
      </c>
      <c r="O86" s="5">
        <v>0.05</v>
      </c>
      <c r="P86" s="5">
        <v>0.05</v>
      </c>
      <c r="Q86" s="5">
        <v>0.82</v>
      </c>
    </row>
    <row r="87" spans="1:17" x14ac:dyDescent="0.35">
      <c r="A87" s="2" t="s">
        <v>78</v>
      </c>
      <c r="B87" s="2">
        <v>2</v>
      </c>
      <c r="C87" s="6" t="s">
        <v>142</v>
      </c>
      <c r="D87" s="2" t="s">
        <v>7</v>
      </c>
      <c r="E87" s="7">
        <v>55.25</v>
      </c>
      <c r="F87" s="7">
        <v>0.22</v>
      </c>
      <c r="G87" s="7">
        <v>2.71</v>
      </c>
      <c r="H87" s="7">
        <v>0.35</v>
      </c>
      <c r="I87" s="7">
        <v>1.88</v>
      </c>
      <c r="J87" s="7">
        <v>16.88</v>
      </c>
      <c r="K87" s="7">
        <v>21.35</v>
      </c>
      <c r="L87" s="7">
        <v>1.62</v>
      </c>
      <c r="M87" s="2">
        <v>100.36</v>
      </c>
      <c r="N87" s="7">
        <f t="shared" si="3"/>
        <v>94.119368706516212</v>
      </c>
      <c r="O87" s="5">
        <v>0.05</v>
      </c>
      <c r="P87" s="5">
        <v>0.05</v>
      </c>
      <c r="Q87" s="5">
        <v>0.83</v>
      </c>
    </row>
    <row r="88" spans="1:17" x14ac:dyDescent="0.35">
      <c r="A88" s="2" t="s">
        <v>78</v>
      </c>
      <c r="B88" s="2">
        <v>7</v>
      </c>
      <c r="C88" s="6" t="s">
        <v>142</v>
      </c>
      <c r="D88" s="2" t="s">
        <v>7</v>
      </c>
      <c r="E88" s="7">
        <v>55.35</v>
      </c>
      <c r="F88" s="7">
        <v>0.18</v>
      </c>
      <c r="G88" s="7">
        <v>2.4700000000000002</v>
      </c>
      <c r="H88" s="7">
        <v>0.32</v>
      </c>
      <c r="I88" s="7">
        <v>1.95</v>
      </c>
      <c r="J88" s="7">
        <v>16.920000000000002</v>
      </c>
      <c r="K88" s="7">
        <v>21.75</v>
      </c>
      <c r="L88" s="7">
        <v>1.55</v>
      </c>
      <c r="M88" s="2">
        <v>100.48</v>
      </c>
      <c r="N88" s="7">
        <f t="shared" si="3"/>
        <v>93.927250060451968</v>
      </c>
      <c r="O88" s="5">
        <v>0.04</v>
      </c>
      <c r="P88" s="5">
        <v>0.06</v>
      </c>
      <c r="Q88" s="5">
        <v>0.84</v>
      </c>
    </row>
    <row r="89" spans="1:17" x14ac:dyDescent="0.35">
      <c r="A89" s="2" t="s">
        <v>78</v>
      </c>
      <c r="B89" s="2">
        <v>8</v>
      </c>
      <c r="C89" s="6" t="s">
        <v>142</v>
      </c>
      <c r="D89" s="2" t="s">
        <v>7</v>
      </c>
      <c r="E89" s="7">
        <v>55.26</v>
      </c>
      <c r="F89" s="7">
        <v>0.19</v>
      </c>
      <c r="G89" s="7">
        <v>2.56</v>
      </c>
      <c r="H89" s="7">
        <v>0.31</v>
      </c>
      <c r="I89" s="7">
        <v>1.9</v>
      </c>
      <c r="J89" s="7">
        <v>16.88</v>
      </c>
      <c r="K89" s="7">
        <v>21.71</v>
      </c>
      <c r="L89" s="7">
        <v>1.57</v>
      </c>
      <c r="M89" s="2">
        <v>100.37</v>
      </c>
      <c r="N89" s="7">
        <f t="shared" si="3"/>
        <v>94.060524529491801</v>
      </c>
      <c r="O89" s="5">
        <v>0.05</v>
      </c>
      <c r="P89" s="5">
        <v>0.05</v>
      </c>
      <c r="Q89" s="5">
        <v>0.84</v>
      </c>
    </row>
    <row r="90" spans="1:17" x14ac:dyDescent="0.35">
      <c r="A90" s="2" t="s">
        <v>78</v>
      </c>
      <c r="B90" s="2">
        <v>9</v>
      </c>
      <c r="C90" s="6" t="s">
        <v>142</v>
      </c>
      <c r="D90" s="2" t="s">
        <v>7</v>
      </c>
      <c r="E90" s="7">
        <v>55.29</v>
      </c>
      <c r="F90" s="7">
        <v>0.17</v>
      </c>
      <c r="G90" s="7">
        <v>2.6</v>
      </c>
      <c r="H90" s="7">
        <v>0.25</v>
      </c>
      <c r="I90" s="7">
        <v>1.94</v>
      </c>
      <c r="J90" s="7">
        <v>16.850000000000001</v>
      </c>
      <c r="K90" s="7">
        <v>21.64</v>
      </c>
      <c r="L90" s="7">
        <v>1.58</v>
      </c>
      <c r="M90" s="2">
        <v>100.39</v>
      </c>
      <c r="N90" s="7">
        <f t="shared" si="3"/>
        <v>93.9329270290241</v>
      </c>
      <c r="O90" s="5">
        <v>7.0000000000000007E-2</v>
      </c>
      <c r="P90" s="5">
        <v>0.03</v>
      </c>
      <c r="Q90" s="5">
        <v>0.84</v>
      </c>
    </row>
    <row r="91" spans="1:17" x14ac:dyDescent="0.35">
      <c r="A91" s="2" t="s">
        <v>78</v>
      </c>
      <c r="B91" s="2">
        <v>10</v>
      </c>
      <c r="C91" s="6" t="s">
        <v>142</v>
      </c>
      <c r="D91" s="2" t="s">
        <v>7</v>
      </c>
      <c r="E91" s="7">
        <v>55.38</v>
      </c>
      <c r="F91" s="7">
        <v>0.17</v>
      </c>
      <c r="G91" s="7">
        <v>2.5</v>
      </c>
      <c r="H91" s="7">
        <v>0.25</v>
      </c>
      <c r="I91" s="7">
        <v>1.88</v>
      </c>
      <c r="J91" s="7">
        <v>17.05</v>
      </c>
      <c r="K91" s="7">
        <v>21.61</v>
      </c>
      <c r="L91" s="7">
        <v>1.55</v>
      </c>
      <c r="M91" s="2">
        <v>100.44</v>
      </c>
      <c r="N91" s="7">
        <f t="shared" si="3"/>
        <v>94.174586902336799</v>
      </c>
      <c r="O91" s="5">
        <v>7.0000000000000007E-2</v>
      </c>
      <c r="P91" s="5">
        <v>0.03</v>
      </c>
      <c r="Q91" s="5">
        <v>0.85</v>
      </c>
    </row>
    <row r="92" spans="1:17" x14ac:dyDescent="0.35">
      <c r="A92" s="2" t="s">
        <v>78</v>
      </c>
      <c r="B92" s="2">
        <v>22</v>
      </c>
      <c r="C92" s="6" t="s">
        <v>142</v>
      </c>
      <c r="D92" s="2" t="s">
        <v>7</v>
      </c>
      <c r="E92" s="7">
        <v>55.18</v>
      </c>
      <c r="F92" s="7">
        <v>0.17</v>
      </c>
      <c r="G92" s="7">
        <v>2.66</v>
      </c>
      <c r="H92" s="7">
        <v>0.34</v>
      </c>
      <c r="I92" s="7">
        <v>1.99</v>
      </c>
      <c r="J92" s="7">
        <v>16.78</v>
      </c>
      <c r="K92" s="7">
        <v>21.28</v>
      </c>
      <c r="L92" s="7">
        <v>1.64</v>
      </c>
      <c r="M92" s="2">
        <v>100.11</v>
      </c>
      <c r="N92" s="7">
        <f t="shared" si="3"/>
        <v>93.761971042335318</v>
      </c>
      <c r="O92" s="5">
        <v>7.0000000000000007E-2</v>
      </c>
      <c r="P92" s="5">
        <v>0.03</v>
      </c>
      <c r="Q92" s="5">
        <v>0.83</v>
      </c>
    </row>
    <row r="93" spans="1:17" x14ac:dyDescent="0.35">
      <c r="A93" s="2" t="s">
        <v>78</v>
      </c>
      <c r="B93" s="2">
        <v>25</v>
      </c>
      <c r="C93" s="6" t="s">
        <v>142</v>
      </c>
      <c r="D93" s="2" t="s">
        <v>7</v>
      </c>
      <c r="E93" s="7">
        <v>54.05</v>
      </c>
      <c r="F93" s="7">
        <v>0.21</v>
      </c>
      <c r="G93" s="7">
        <v>2.14</v>
      </c>
      <c r="H93" s="7">
        <v>0.43</v>
      </c>
      <c r="I93" s="7">
        <v>3.06</v>
      </c>
      <c r="J93" s="7">
        <v>16.3</v>
      </c>
      <c r="K93" s="7">
        <v>22.21</v>
      </c>
      <c r="L93" s="7">
        <v>1.2</v>
      </c>
      <c r="M93" s="2">
        <v>99.79</v>
      </c>
      <c r="N93" s="7">
        <f t="shared" si="3"/>
        <v>90.471884821227817</v>
      </c>
      <c r="O93" s="5">
        <v>0.01</v>
      </c>
      <c r="P93" s="5">
        <v>0.06</v>
      </c>
      <c r="Q93" s="5">
        <v>0.82</v>
      </c>
    </row>
    <row r="94" spans="1:17" x14ac:dyDescent="0.35">
      <c r="A94" s="2" t="s">
        <v>78</v>
      </c>
      <c r="B94" s="2">
        <v>26</v>
      </c>
      <c r="C94" s="6" t="s">
        <v>142</v>
      </c>
      <c r="D94" s="2" t="s">
        <v>7</v>
      </c>
      <c r="E94" s="7">
        <v>55.06</v>
      </c>
      <c r="F94" s="7">
        <v>0.16</v>
      </c>
      <c r="G94" s="7">
        <v>2.6</v>
      </c>
      <c r="H94" s="7">
        <v>0.35</v>
      </c>
      <c r="I94" s="7">
        <v>1.91</v>
      </c>
      <c r="J94" s="7">
        <v>16.72</v>
      </c>
      <c r="K94" s="7">
        <v>21.45</v>
      </c>
      <c r="L94" s="7">
        <v>1.6</v>
      </c>
      <c r="M94" s="2">
        <v>99.84</v>
      </c>
      <c r="N94" s="7">
        <f t="shared" si="3"/>
        <v>93.977451633411292</v>
      </c>
      <c r="O94" s="5">
        <v>7.0000000000000007E-2</v>
      </c>
      <c r="P94" s="5">
        <v>0.03</v>
      </c>
      <c r="Q94" s="5">
        <v>0.84</v>
      </c>
    </row>
    <row r="95" spans="1:17" x14ac:dyDescent="0.35">
      <c r="A95" s="2" t="s">
        <v>78</v>
      </c>
      <c r="B95" s="2">
        <v>33</v>
      </c>
      <c r="C95" s="6" t="s">
        <v>142</v>
      </c>
      <c r="D95" s="2" t="s">
        <v>7</v>
      </c>
      <c r="E95" s="7">
        <v>54.97</v>
      </c>
      <c r="F95" s="7">
        <v>0.18</v>
      </c>
      <c r="G95" s="7">
        <v>2.64</v>
      </c>
      <c r="H95" s="7">
        <v>0.32</v>
      </c>
      <c r="I95" s="7">
        <v>1.93</v>
      </c>
      <c r="J95" s="7">
        <v>16.72</v>
      </c>
      <c r="K95" s="7">
        <v>21.23</v>
      </c>
      <c r="L95" s="7">
        <v>1.63</v>
      </c>
      <c r="M95" s="2">
        <v>99.71</v>
      </c>
      <c r="N95" s="7">
        <f t="shared" si="3"/>
        <v>93.91822367063007</v>
      </c>
      <c r="O95" s="5">
        <v>7.0000000000000007E-2</v>
      </c>
      <c r="P95" s="5">
        <v>0.03</v>
      </c>
      <c r="Q95" s="5">
        <v>0.83</v>
      </c>
    </row>
    <row r="96" spans="1:17" x14ac:dyDescent="0.35">
      <c r="A96" s="2" t="s">
        <v>78</v>
      </c>
      <c r="B96" s="2">
        <v>34</v>
      </c>
      <c r="C96" s="6" t="s">
        <v>142</v>
      </c>
      <c r="D96" s="2" t="s">
        <v>7</v>
      </c>
      <c r="E96" s="7">
        <v>54.95</v>
      </c>
      <c r="F96" s="7">
        <v>0.18</v>
      </c>
      <c r="G96" s="7">
        <v>2.67</v>
      </c>
      <c r="H96" s="7">
        <v>0.27</v>
      </c>
      <c r="I96" s="7">
        <v>1.87</v>
      </c>
      <c r="J96" s="7">
        <v>16.690000000000001</v>
      </c>
      <c r="K96" s="7">
        <v>21.29</v>
      </c>
      <c r="L96" s="7">
        <v>1.62</v>
      </c>
      <c r="M96" s="2">
        <v>99.53</v>
      </c>
      <c r="N96" s="7">
        <f t="shared" si="3"/>
        <v>94.086147427488115</v>
      </c>
      <c r="O96" s="5">
        <v>7.0000000000000007E-2</v>
      </c>
      <c r="P96" s="5">
        <v>0.03</v>
      </c>
      <c r="Q96" s="5">
        <v>0.83</v>
      </c>
    </row>
    <row r="97" spans="1:17" x14ac:dyDescent="0.35">
      <c r="A97" s="2" t="s">
        <v>78</v>
      </c>
      <c r="B97" s="2">
        <v>37</v>
      </c>
      <c r="C97" s="6" t="s">
        <v>142</v>
      </c>
      <c r="D97" s="2" t="s">
        <v>7</v>
      </c>
      <c r="E97" s="7">
        <v>55.31</v>
      </c>
      <c r="F97" s="7">
        <v>0.2</v>
      </c>
      <c r="G97" s="7">
        <v>2.62</v>
      </c>
      <c r="H97" s="7">
        <v>0.4</v>
      </c>
      <c r="I97" s="7">
        <v>2.02</v>
      </c>
      <c r="J97" s="7">
        <v>16.850000000000001</v>
      </c>
      <c r="K97" s="7">
        <v>21.54</v>
      </c>
      <c r="L97" s="7">
        <v>1.65</v>
      </c>
      <c r="M97" s="2">
        <v>100.66</v>
      </c>
      <c r="N97" s="7">
        <f t="shared" si="3"/>
        <v>93.698504075828495</v>
      </c>
      <c r="O97" s="5">
        <v>0.05</v>
      </c>
      <c r="P97" s="5">
        <v>0.05</v>
      </c>
      <c r="Q97" s="5">
        <v>0.83</v>
      </c>
    </row>
    <row r="98" spans="1:17" x14ac:dyDescent="0.35">
      <c r="A98" s="2" t="s">
        <v>78</v>
      </c>
      <c r="B98" s="2">
        <v>38</v>
      </c>
      <c r="C98" s="6" t="s">
        <v>142</v>
      </c>
      <c r="D98" s="2" t="s">
        <v>7</v>
      </c>
      <c r="E98" s="7">
        <v>55.41</v>
      </c>
      <c r="F98" s="7">
        <v>0.2</v>
      </c>
      <c r="G98" s="7">
        <v>2.68</v>
      </c>
      <c r="H98" s="7">
        <v>0.33</v>
      </c>
      <c r="I98" s="7">
        <v>1.83</v>
      </c>
      <c r="J98" s="7">
        <v>16.77</v>
      </c>
      <c r="K98" s="7">
        <v>21.43</v>
      </c>
      <c r="L98" s="7">
        <v>1.68</v>
      </c>
      <c r="M98" s="2">
        <v>100.54</v>
      </c>
      <c r="N98" s="7">
        <f t="shared" si="3"/>
        <v>94.231365164768832</v>
      </c>
      <c r="O98" s="5">
        <v>7.0000000000000007E-2</v>
      </c>
      <c r="P98" s="5">
        <v>0.04</v>
      </c>
      <c r="Q98" s="5">
        <v>0.83</v>
      </c>
    </row>
    <row r="99" spans="1:17" x14ac:dyDescent="0.35">
      <c r="A99" s="2" t="s">
        <v>78</v>
      </c>
      <c r="B99" s="2">
        <v>39</v>
      </c>
      <c r="C99" s="6" t="s">
        <v>142</v>
      </c>
      <c r="D99" s="2" t="s">
        <v>7</v>
      </c>
      <c r="E99" s="7">
        <v>55.15</v>
      </c>
      <c r="F99" s="7">
        <v>0.23</v>
      </c>
      <c r="G99" s="7">
        <v>2.7</v>
      </c>
      <c r="H99" s="7">
        <v>0.34</v>
      </c>
      <c r="I99" s="7">
        <v>1.86</v>
      </c>
      <c r="J99" s="7">
        <v>16.78</v>
      </c>
      <c r="K99" s="7">
        <v>21.37</v>
      </c>
      <c r="L99" s="7">
        <v>1.67</v>
      </c>
      <c r="M99" s="2">
        <v>100.18</v>
      </c>
      <c r="N99" s="7">
        <f t="shared" si="3"/>
        <v>94.145623334787459</v>
      </c>
      <c r="O99" s="5">
        <v>0.05</v>
      </c>
      <c r="P99" s="5">
        <v>0.06</v>
      </c>
      <c r="Q99" s="5">
        <v>0.83</v>
      </c>
    </row>
    <row r="100" spans="1:17" x14ac:dyDescent="0.35">
      <c r="A100" s="2" t="s">
        <v>78</v>
      </c>
      <c r="B100" s="2">
        <v>40</v>
      </c>
      <c r="C100" s="6" t="s">
        <v>142</v>
      </c>
      <c r="D100" s="2" t="s">
        <v>7</v>
      </c>
      <c r="E100" s="7">
        <v>55.15</v>
      </c>
      <c r="F100" s="7">
        <v>0.22</v>
      </c>
      <c r="G100" s="7">
        <v>2.77</v>
      </c>
      <c r="H100" s="7">
        <v>0.45</v>
      </c>
      <c r="I100" s="7">
        <v>1.85</v>
      </c>
      <c r="J100" s="7">
        <v>16.68</v>
      </c>
      <c r="K100" s="7">
        <v>21.41</v>
      </c>
      <c r="L100" s="7">
        <v>1.73</v>
      </c>
      <c r="M100" s="2">
        <v>100.42</v>
      </c>
      <c r="N100" s="7">
        <f t="shared" si="3"/>
        <v>94.142390166734145</v>
      </c>
      <c r="O100" s="5">
        <v>0.06</v>
      </c>
      <c r="P100" s="5">
        <v>0.05</v>
      </c>
      <c r="Q100" s="5">
        <v>0.83</v>
      </c>
    </row>
    <row r="101" spans="1:17" x14ac:dyDescent="0.35">
      <c r="A101" s="2" t="s">
        <v>78</v>
      </c>
      <c r="B101" s="2">
        <v>41</v>
      </c>
      <c r="C101" s="6" t="s">
        <v>142</v>
      </c>
      <c r="D101" s="2" t="s">
        <v>7</v>
      </c>
      <c r="E101" s="7">
        <v>55.18</v>
      </c>
      <c r="F101" s="7">
        <v>0.23</v>
      </c>
      <c r="G101" s="7">
        <v>2.69</v>
      </c>
      <c r="H101" s="7">
        <v>0.31</v>
      </c>
      <c r="I101" s="7">
        <v>1.77</v>
      </c>
      <c r="J101" s="7">
        <v>16.84</v>
      </c>
      <c r="K101" s="7">
        <v>21.34</v>
      </c>
      <c r="L101" s="7">
        <v>1.72</v>
      </c>
      <c r="M101" s="2">
        <v>100.2</v>
      </c>
      <c r="N101" s="7">
        <f t="shared" si="3"/>
        <v>94.431870713952549</v>
      </c>
      <c r="O101" s="5">
        <v>0.05</v>
      </c>
      <c r="P101" s="5">
        <v>0.06</v>
      </c>
      <c r="Q101" s="5">
        <v>0.84</v>
      </c>
    </row>
    <row r="102" spans="1:17" x14ac:dyDescent="0.35">
      <c r="A102" s="2" t="s">
        <v>78</v>
      </c>
      <c r="B102" s="2">
        <v>42</v>
      </c>
      <c r="C102" s="6" t="s">
        <v>142</v>
      </c>
      <c r="D102" s="2" t="s">
        <v>7</v>
      </c>
      <c r="E102" s="7">
        <v>55.19</v>
      </c>
      <c r="F102" s="7">
        <v>0.2</v>
      </c>
      <c r="G102" s="7">
        <v>2.78</v>
      </c>
      <c r="H102" s="7">
        <v>0.26</v>
      </c>
      <c r="I102" s="7">
        <v>1.86</v>
      </c>
      <c r="J102" s="7">
        <v>16.7</v>
      </c>
      <c r="K102" s="7">
        <v>21.32</v>
      </c>
      <c r="L102" s="7">
        <v>1.69</v>
      </c>
      <c r="M102" s="2">
        <v>100.08</v>
      </c>
      <c r="N102" s="7">
        <f t="shared" si="3"/>
        <v>94.11922767441645</v>
      </c>
      <c r="O102" s="5">
        <v>0.08</v>
      </c>
      <c r="P102" s="5">
        <v>0.03</v>
      </c>
      <c r="Q102" s="5">
        <v>0.83</v>
      </c>
    </row>
    <row r="103" spans="1:17" x14ac:dyDescent="0.35">
      <c r="A103" s="2" t="s">
        <v>78</v>
      </c>
      <c r="B103" s="2">
        <v>43</v>
      </c>
      <c r="C103" s="6" t="s">
        <v>142</v>
      </c>
      <c r="D103" s="2" t="s">
        <v>7</v>
      </c>
      <c r="E103" s="7">
        <v>55.03</v>
      </c>
      <c r="F103" s="7">
        <v>0.22</v>
      </c>
      <c r="G103" s="7">
        <v>2.75</v>
      </c>
      <c r="H103" s="7">
        <v>0.32</v>
      </c>
      <c r="I103" s="7">
        <v>1.83</v>
      </c>
      <c r="J103" s="7">
        <v>16.57</v>
      </c>
      <c r="K103" s="7">
        <v>21.31</v>
      </c>
      <c r="L103" s="7">
        <v>1.65</v>
      </c>
      <c r="M103" s="2">
        <v>99.69</v>
      </c>
      <c r="N103" s="7">
        <f t="shared" si="3"/>
        <v>94.165799912667012</v>
      </c>
      <c r="O103" s="5">
        <v>0.08</v>
      </c>
      <c r="P103" s="5">
        <v>0.03</v>
      </c>
      <c r="Q103" s="5">
        <v>0.83</v>
      </c>
    </row>
    <row r="104" spans="1:17" x14ac:dyDescent="0.35">
      <c r="A104" s="2" t="s">
        <v>78</v>
      </c>
      <c r="B104" s="2">
        <v>44</v>
      </c>
      <c r="C104" s="6" t="s">
        <v>142</v>
      </c>
      <c r="D104" s="2" t="s">
        <v>7</v>
      </c>
      <c r="E104" s="7">
        <v>54.85</v>
      </c>
      <c r="F104" s="7">
        <v>0.18</v>
      </c>
      <c r="G104" s="7">
        <v>2.68</v>
      </c>
      <c r="H104" s="7">
        <v>0.35</v>
      </c>
      <c r="I104" s="7">
        <v>1.74</v>
      </c>
      <c r="J104" s="7">
        <v>16.690000000000001</v>
      </c>
      <c r="K104" s="7">
        <v>21.21</v>
      </c>
      <c r="L104" s="7">
        <v>1.65</v>
      </c>
      <c r="M104" s="2">
        <v>99.36</v>
      </c>
      <c r="N104" s="7">
        <f t="shared" si="3"/>
        <v>94.47455446655745</v>
      </c>
      <c r="O104" s="5">
        <v>7.0000000000000007E-2</v>
      </c>
      <c r="P104" s="5">
        <v>0.04</v>
      </c>
      <c r="Q104" s="5">
        <v>0.84</v>
      </c>
    </row>
    <row r="105" spans="1:17" x14ac:dyDescent="0.35">
      <c r="A105" s="2" t="s">
        <v>78</v>
      </c>
      <c r="B105" s="2">
        <v>46</v>
      </c>
      <c r="C105" s="6" t="s">
        <v>142</v>
      </c>
      <c r="D105" s="2" t="s">
        <v>7</v>
      </c>
      <c r="E105" s="7">
        <v>54.88</v>
      </c>
      <c r="F105" s="7">
        <v>0.19</v>
      </c>
      <c r="G105" s="7">
        <v>2.5499999999999998</v>
      </c>
      <c r="H105" s="7">
        <v>0.35</v>
      </c>
      <c r="I105" s="7">
        <v>1.97</v>
      </c>
      <c r="J105" s="7">
        <v>16.61</v>
      </c>
      <c r="K105" s="7">
        <v>21.35</v>
      </c>
      <c r="L105" s="7">
        <v>1.54</v>
      </c>
      <c r="M105" s="2">
        <v>99.46</v>
      </c>
      <c r="N105" s="7">
        <f t="shared" si="3"/>
        <v>93.761493278846757</v>
      </c>
      <c r="O105" s="5">
        <v>7.0000000000000007E-2</v>
      </c>
      <c r="P105" s="5">
        <v>0.03</v>
      </c>
      <c r="Q105" s="5">
        <v>0.83</v>
      </c>
    </row>
    <row r="106" spans="1:17" x14ac:dyDescent="0.35">
      <c r="A106" s="2" t="s">
        <v>78</v>
      </c>
      <c r="B106" s="2">
        <v>82</v>
      </c>
      <c r="C106" s="6" t="s">
        <v>142</v>
      </c>
      <c r="D106" s="8" t="s">
        <v>7</v>
      </c>
      <c r="E106" s="7">
        <v>54.841000000000001</v>
      </c>
      <c r="F106" s="7">
        <v>0.16900000000000001</v>
      </c>
      <c r="G106" s="7">
        <v>2.335</v>
      </c>
      <c r="H106" s="7">
        <v>0.35199999999999998</v>
      </c>
      <c r="I106" s="7">
        <v>1.8320000000000001</v>
      </c>
      <c r="J106" s="7">
        <v>15.77</v>
      </c>
      <c r="K106" s="7">
        <v>22.148</v>
      </c>
      <c r="L106" s="7">
        <v>1.2150000000000001</v>
      </c>
      <c r="M106" s="3">
        <v>98.759</v>
      </c>
      <c r="N106" s="7">
        <f t="shared" si="3"/>
        <v>93.881653824340646</v>
      </c>
      <c r="O106" s="5">
        <v>0.08</v>
      </c>
      <c r="P106" s="5">
        <v>0</v>
      </c>
      <c r="Q106" s="5">
        <v>0.83</v>
      </c>
    </row>
    <row r="107" spans="1:17" x14ac:dyDescent="0.35">
      <c r="A107" s="2" t="s">
        <v>78</v>
      </c>
      <c r="B107" s="2">
        <v>83</v>
      </c>
      <c r="C107" s="6" t="s">
        <v>142</v>
      </c>
      <c r="D107" s="8" t="s">
        <v>7</v>
      </c>
      <c r="E107" s="7">
        <v>54.514000000000003</v>
      </c>
      <c r="F107" s="7">
        <v>0.153</v>
      </c>
      <c r="G107" s="7">
        <v>2.379</v>
      </c>
      <c r="H107" s="7">
        <v>0.32800000000000001</v>
      </c>
      <c r="I107" s="7">
        <v>1.974</v>
      </c>
      <c r="J107" s="7">
        <v>15.436999999999999</v>
      </c>
      <c r="K107" s="7">
        <v>22.213000000000001</v>
      </c>
      <c r="L107" s="7">
        <v>1.1200000000000001</v>
      </c>
      <c r="M107" s="3">
        <v>98.194000000000003</v>
      </c>
      <c r="N107" s="7">
        <f t="shared" si="3"/>
        <v>93.306465290509706</v>
      </c>
      <c r="O107" s="5">
        <v>7.0000000000000007E-2</v>
      </c>
      <c r="P107" s="5">
        <v>0</v>
      </c>
      <c r="Q107" s="5">
        <v>0.83</v>
      </c>
    </row>
    <row r="108" spans="1:17" x14ac:dyDescent="0.35">
      <c r="A108" s="2" t="s">
        <v>78</v>
      </c>
      <c r="B108" s="2">
        <v>84</v>
      </c>
      <c r="C108" s="6" t="s">
        <v>142</v>
      </c>
      <c r="D108" s="8" t="s">
        <v>7</v>
      </c>
      <c r="E108" s="7">
        <v>54.436999999999998</v>
      </c>
      <c r="F108" s="7">
        <v>0.16500000000000001</v>
      </c>
      <c r="G108" s="7">
        <v>2.415</v>
      </c>
      <c r="H108" s="7">
        <v>0.26900000000000002</v>
      </c>
      <c r="I108" s="7">
        <v>2.012</v>
      </c>
      <c r="J108" s="7">
        <v>15.464</v>
      </c>
      <c r="K108" s="7">
        <v>21.986999999999998</v>
      </c>
      <c r="L108" s="7">
        <v>1.1819999999999999</v>
      </c>
      <c r="M108" s="3">
        <v>98.021000000000001</v>
      </c>
      <c r="N108" s="7">
        <f t="shared" si="3"/>
        <v>93.197479771361287</v>
      </c>
      <c r="O108" s="5">
        <v>7.0000000000000007E-2</v>
      </c>
      <c r="P108" s="5">
        <v>0</v>
      </c>
      <c r="Q108" s="5">
        <v>0.83</v>
      </c>
    </row>
    <row r="109" spans="1:17" x14ac:dyDescent="0.35">
      <c r="A109" s="2" t="s">
        <v>78</v>
      </c>
      <c r="B109" s="2">
        <v>85</v>
      </c>
      <c r="C109" s="6" t="s">
        <v>142</v>
      </c>
      <c r="D109" s="8" t="s">
        <v>7</v>
      </c>
      <c r="E109" s="7">
        <v>54.658999999999999</v>
      </c>
      <c r="F109" s="7">
        <v>0.16900000000000001</v>
      </c>
      <c r="G109" s="7">
        <v>2.3690000000000002</v>
      </c>
      <c r="H109" s="7">
        <v>0.32400000000000001</v>
      </c>
      <c r="I109" s="7">
        <v>1.9830000000000001</v>
      </c>
      <c r="J109" s="7">
        <v>15.468999999999999</v>
      </c>
      <c r="K109" s="7">
        <v>22.027000000000001</v>
      </c>
      <c r="L109" s="7">
        <v>1.1619999999999999</v>
      </c>
      <c r="M109" s="3">
        <v>98.231999999999999</v>
      </c>
      <c r="N109" s="7">
        <f t="shared" ref="N109:N136" si="4">(J109/(15.9994+24.305))/((J109/(15.9994+24.305))+((I109)/(15.9994+55.845)))*100</f>
        <v>93.290971617865765</v>
      </c>
      <c r="O109" s="5">
        <v>7.0000000000000007E-2</v>
      </c>
      <c r="P109" s="5">
        <v>0</v>
      </c>
      <c r="Q109" s="5">
        <v>0.83</v>
      </c>
    </row>
    <row r="110" spans="1:17" x14ac:dyDescent="0.35">
      <c r="A110" s="2" t="s">
        <v>78</v>
      </c>
      <c r="B110" s="2">
        <v>86</v>
      </c>
      <c r="C110" s="6" t="s">
        <v>142</v>
      </c>
      <c r="D110" s="8" t="s">
        <v>7</v>
      </c>
      <c r="E110" s="7">
        <v>54.738</v>
      </c>
      <c r="F110" s="7">
        <v>0.17199999999999999</v>
      </c>
      <c r="G110" s="7">
        <v>2.3279999999999998</v>
      </c>
      <c r="H110" s="7">
        <v>0.376</v>
      </c>
      <c r="I110" s="7">
        <v>2.004</v>
      </c>
      <c r="J110" s="7">
        <v>15.557</v>
      </c>
      <c r="K110" s="7">
        <v>21.864999999999998</v>
      </c>
      <c r="L110" s="7">
        <v>1.1910000000000001</v>
      </c>
      <c r="M110" s="3">
        <v>98.350999999999999</v>
      </c>
      <c r="N110" s="7">
        <f t="shared" si="4"/>
        <v>93.260478790615224</v>
      </c>
      <c r="O110" s="5">
        <v>7.0000000000000007E-2</v>
      </c>
      <c r="P110" s="5">
        <v>0</v>
      </c>
      <c r="Q110" s="5">
        <v>0.82</v>
      </c>
    </row>
    <row r="111" spans="1:17" x14ac:dyDescent="0.35">
      <c r="A111" s="2" t="s">
        <v>78</v>
      </c>
      <c r="B111" s="2">
        <v>87</v>
      </c>
      <c r="C111" s="6" t="s">
        <v>142</v>
      </c>
      <c r="D111" s="8" t="s">
        <v>7</v>
      </c>
      <c r="E111" s="7">
        <v>54.506999999999998</v>
      </c>
      <c r="F111" s="7">
        <v>0.155</v>
      </c>
      <c r="G111" s="7">
        <v>2.3170000000000002</v>
      </c>
      <c r="H111" s="7">
        <v>0.311</v>
      </c>
      <c r="I111" s="7">
        <v>1.909</v>
      </c>
      <c r="J111" s="7">
        <v>15.765000000000001</v>
      </c>
      <c r="K111" s="7">
        <v>21.895</v>
      </c>
      <c r="L111" s="7">
        <v>1.1539999999999999</v>
      </c>
      <c r="M111" s="3">
        <v>98.123999999999995</v>
      </c>
      <c r="N111" s="7">
        <f t="shared" si="4"/>
        <v>93.638960734149862</v>
      </c>
      <c r="O111" s="5">
        <v>7.0000000000000007E-2</v>
      </c>
      <c r="P111" s="5">
        <v>0</v>
      </c>
      <c r="Q111" s="5">
        <v>0.83</v>
      </c>
    </row>
    <row r="112" spans="1:17" x14ac:dyDescent="0.35">
      <c r="A112" s="2" t="s">
        <v>78</v>
      </c>
      <c r="B112" s="2">
        <v>88</v>
      </c>
      <c r="C112" s="6" t="s">
        <v>142</v>
      </c>
      <c r="D112" s="8" t="s">
        <v>7</v>
      </c>
      <c r="E112" s="7">
        <v>54.411999999999999</v>
      </c>
      <c r="F112" s="7">
        <v>0.151</v>
      </c>
      <c r="G112" s="7">
        <v>2.3690000000000002</v>
      </c>
      <c r="H112" s="7">
        <v>0.375</v>
      </c>
      <c r="I112" s="7">
        <v>1.915</v>
      </c>
      <c r="J112" s="7">
        <v>15.621</v>
      </c>
      <c r="K112" s="7">
        <v>22.044</v>
      </c>
      <c r="L112" s="7">
        <v>1.218</v>
      </c>
      <c r="M112" s="3">
        <v>98.221000000000004</v>
      </c>
      <c r="N112" s="7">
        <f t="shared" si="4"/>
        <v>93.565216896996716</v>
      </c>
      <c r="O112" s="5">
        <v>0.08</v>
      </c>
      <c r="P112" s="5">
        <v>0</v>
      </c>
      <c r="Q112" s="5">
        <v>0.83</v>
      </c>
    </row>
    <row r="113" spans="1:17" x14ac:dyDescent="0.35">
      <c r="A113" s="2" t="s">
        <v>78</v>
      </c>
      <c r="B113" s="2">
        <v>89</v>
      </c>
      <c r="C113" s="6" t="s">
        <v>142</v>
      </c>
      <c r="D113" s="8" t="s">
        <v>7</v>
      </c>
      <c r="E113" s="7">
        <v>53.798999999999999</v>
      </c>
      <c r="F113" s="7">
        <v>0.14299999999999999</v>
      </c>
      <c r="G113" s="7">
        <v>2.5579999999999998</v>
      </c>
      <c r="H113" s="7">
        <v>0.31</v>
      </c>
      <c r="I113" s="7">
        <v>1.857</v>
      </c>
      <c r="J113" s="7">
        <v>15.275</v>
      </c>
      <c r="K113" s="7">
        <v>21.713000000000001</v>
      </c>
      <c r="L113" s="7">
        <v>1.2390000000000001</v>
      </c>
      <c r="M113" s="3">
        <v>97.037999999999997</v>
      </c>
      <c r="N113" s="7">
        <f t="shared" si="4"/>
        <v>93.615347335030052</v>
      </c>
      <c r="O113" s="5">
        <v>0.08</v>
      </c>
      <c r="P113" s="5">
        <v>0</v>
      </c>
      <c r="Q113" s="5">
        <v>0.82</v>
      </c>
    </row>
    <row r="114" spans="1:17" x14ac:dyDescent="0.35">
      <c r="A114" s="2" t="s">
        <v>78</v>
      </c>
      <c r="B114" s="2">
        <v>90</v>
      </c>
      <c r="C114" s="6" t="s">
        <v>142</v>
      </c>
      <c r="D114" s="8" t="s">
        <v>7</v>
      </c>
      <c r="E114" s="7">
        <v>54.426000000000002</v>
      </c>
      <c r="F114" s="7">
        <v>0.182</v>
      </c>
      <c r="G114" s="7">
        <v>2.5819999999999999</v>
      </c>
      <c r="H114" s="7">
        <v>0.41899999999999998</v>
      </c>
      <c r="I114" s="7">
        <v>1.99</v>
      </c>
      <c r="J114" s="7">
        <v>15.625999999999999</v>
      </c>
      <c r="K114" s="7">
        <v>21.748999999999999</v>
      </c>
      <c r="L114" s="7">
        <v>1.2949999999999999</v>
      </c>
      <c r="M114" s="3">
        <v>98.367000000000004</v>
      </c>
      <c r="N114" s="7">
        <f t="shared" si="4"/>
        <v>93.332003212768782</v>
      </c>
      <c r="O114" s="5">
        <v>0.08</v>
      </c>
      <c r="P114" s="5">
        <v>0</v>
      </c>
      <c r="Q114" s="5">
        <v>0.81</v>
      </c>
    </row>
    <row r="115" spans="1:17" x14ac:dyDescent="0.35">
      <c r="A115" s="2" t="s">
        <v>78</v>
      </c>
      <c r="B115" s="2">
        <v>92</v>
      </c>
      <c r="C115" s="6" t="s">
        <v>142</v>
      </c>
      <c r="D115" s="8" t="s">
        <v>7</v>
      </c>
      <c r="E115" s="7">
        <v>54.69</v>
      </c>
      <c r="F115" s="7">
        <v>0.182</v>
      </c>
      <c r="G115" s="7">
        <v>2.625</v>
      </c>
      <c r="H115" s="7">
        <v>0.309</v>
      </c>
      <c r="I115" s="7">
        <v>1.9950000000000001</v>
      </c>
      <c r="J115" s="7">
        <v>15.494999999999999</v>
      </c>
      <c r="K115" s="7">
        <v>21.959</v>
      </c>
      <c r="L115" s="7">
        <v>1.151</v>
      </c>
      <c r="M115" s="3">
        <v>98.494</v>
      </c>
      <c r="N115" s="7">
        <f t="shared" si="4"/>
        <v>93.263669933296669</v>
      </c>
      <c r="O115" s="5">
        <v>7.0000000000000007E-2</v>
      </c>
      <c r="P115" s="5">
        <v>0</v>
      </c>
      <c r="Q115" s="5">
        <v>0.81</v>
      </c>
    </row>
    <row r="116" spans="1:17" x14ac:dyDescent="0.35">
      <c r="A116" s="2" t="s">
        <v>78</v>
      </c>
      <c r="B116" s="2">
        <v>93</v>
      </c>
      <c r="C116" s="6" t="s">
        <v>142</v>
      </c>
      <c r="D116" s="8" t="s">
        <v>7</v>
      </c>
      <c r="E116" s="7">
        <v>54.203000000000003</v>
      </c>
      <c r="F116" s="7">
        <v>0.16700000000000001</v>
      </c>
      <c r="G116" s="7">
        <v>2.569</v>
      </c>
      <c r="H116" s="7">
        <v>0.40899999999999997</v>
      </c>
      <c r="I116" s="7">
        <v>1.8959999999999999</v>
      </c>
      <c r="J116" s="7">
        <v>15.387</v>
      </c>
      <c r="K116" s="7">
        <v>21.747</v>
      </c>
      <c r="L116" s="7">
        <v>1.2250000000000001</v>
      </c>
      <c r="M116" s="3">
        <v>97.721000000000004</v>
      </c>
      <c r="N116" s="7">
        <f t="shared" si="4"/>
        <v>93.534310197477765</v>
      </c>
      <c r="O116" s="5">
        <v>0.08</v>
      </c>
      <c r="P116" s="5">
        <v>0</v>
      </c>
      <c r="Q116" s="5">
        <v>0.82</v>
      </c>
    </row>
    <row r="117" spans="1:17" x14ac:dyDescent="0.35">
      <c r="A117" s="2" t="s">
        <v>78</v>
      </c>
      <c r="B117" s="2">
        <v>94</v>
      </c>
      <c r="C117" s="6" t="s">
        <v>142</v>
      </c>
      <c r="D117" s="8" t="s">
        <v>7</v>
      </c>
      <c r="E117" s="7">
        <v>53.915999999999997</v>
      </c>
      <c r="F117" s="7">
        <v>0.189</v>
      </c>
      <c r="G117" s="7">
        <v>2.5190000000000001</v>
      </c>
      <c r="H117" s="7">
        <v>0.378</v>
      </c>
      <c r="I117" s="7">
        <v>1.853</v>
      </c>
      <c r="J117" s="7">
        <v>15.526</v>
      </c>
      <c r="K117" s="7">
        <v>21.933</v>
      </c>
      <c r="L117" s="7">
        <v>1.204</v>
      </c>
      <c r="M117" s="3">
        <v>97.611999999999995</v>
      </c>
      <c r="N117" s="7">
        <f t="shared" si="4"/>
        <v>93.724768500124412</v>
      </c>
      <c r="O117" s="5">
        <v>0.08</v>
      </c>
      <c r="P117" s="5">
        <v>0</v>
      </c>
      <c r="Q117" s="5">
        <v>0.82</v>
      </c>
    </row>
    <row r="118" spans="1:17" x14ac:dyDescent="0.35">
      <c r="A118" s="2" t="s">
        <v>78</v>
      </c>
      <c r="B118" s="2">
        <v>95</v>
      </c>
      <c r="C118" s="6" t="s">
        <v>142</v>
      </c>
      <c r="D118" s="8" t="s">
        <v>7</v>
      </c>
      <c r="E118" s="7">
        <v>54.392000000000003</v>
      </c>
      <c r="F118" s="7">
        <v>0.15</v>
      </c>
      <c r="G118" s="7">
        <v>2.363</v>
      </c>
      <c r="H118" s="7">
        <v>0.32600000000000001</v>
      </c>
      <c r="I118" s="7">
        <v>1.95</v>
      </c>
      <c r="J118" s="7">
        <v>15.528</v>
      </c>
      <c r="K118" s="7">
        <v>21.95</v>
      </c>
      <c r="L118" s="7">
        <v>1.1839999999999999</v>
      </c>
      <c r="M118" s="3">
        <v>97.944999999999993</v>
      </c>
      <c r="N118" s="7">
        <f t="shared" si="4"/>
        <v>93.418689261460003</v>
      </c>
      <c r="O118" s="5">
        <v>7.0000000000000007E-2</v>
      </c>
      <c r="P118" s="5">
        <v>0</v>
      </c>
      <c r="Q118" s="5">
        <v>0.83</v>
      </c>
    </row>
    <row r="119" spans="1:17" x14ac:dyDescent="0.35">
      <c r="A119" s="2" t="s">
        <v>78</v>
      </c>
      <c r="B119" s="2">
        <v>96</v>
      </c>
      <c r="C119" s="6" t="s">
        <v>142</v>
      </c>
      <c r="D119" s="8" t="s">
        <v>7</v>
      </c>
      <c r="E119" s="7">
        <v>54.442999999999998</v>
      </c>
      <c r="F119" s="7">
        <v>0.157</v>
      </c>
      <c r="G119" s="7">
        <v>2.5489999999999999</v>
      </c>
      <c r="H119" s="7">
        <v>0.33500000000000002</v>
      </c>
      <c r="I119" s="7">
        <v>1.873</v>
      </c>
      <c r="J119" s="7">
        <v>15.576000000000001</v>
      </c>
      <c r="K119" s="7">
        <v>22.007999999999999</v>
      </c>
      <c r="L119" s="7">
        <v>1.2470000000000001</v>
      </c>
      <c r="M119" s="3">
        <v>98.283000000000001</v>
      </c>
      <c r="N119" s="7">
        <f t="shared" si="4"/>
        <v>93.680392870205409</v>
      </c>
      <c r="O119" s="5">
        <v>0.08</v>
      </c>
      <c r="P119" s="5">
        <v>0</v>
      </c>
      <c r="Q119" s="5">
        <v>0.82</v>
      </c>
    </row>
    <row r="120" spans="1:17" x14ac:dyDescent="0.35">
      <c r="A120" s="4">
        <v>6</v>
      </c>
      <c r="B120" s="4">
        <v>17</v>
      </c>
      <c r="C120" s="4" t="s">
        <v>142</v>
      </c>
      <c r="D120" s="4" t="s">
        <v>8</v>
      </c>
      <c r="E120" s="18">
        <v>53.439160000000001</v>
      </c>
      <c r="F120" s="18">
        <v>0.20441000000000001</v>
      </c>
      <c r="G120" s="18">
        <v>2.2177799999999999</v>
      </c>
      <c r="H120" s="18">
        <v>0.2384481</v>
      </c>
      <c r="I120" s="18">
        <v>2.7328139999999999</v>
      </c>
      <c r="J120" s="18">
        <v>16.753710000000002</v>
      </c>
      <c r="K120" s="18">
        <v>23.288409999999999</v>
      </c>
      <c r="L120" s="18">
        <v>0.77552620000000005</v>
      </c>
      <c r="M120" s="5">
        <v>99.810929999999999</v>
      </c>
      <c r="N120" s="3">
        <f t="shared" si="4"/>
        <v>91.616377153527438</v>
      </c>
      <c r="O120" s="5">
        <v>0</v>
      </c>
      <c r="P120" s="5">
        <v>0.04</v>
      </c>
      <c r="Q120" s="5">
        <v>0.87</v>
      </c>
    </row>
    <row r="121" spans="1:17" x14ac:dyDescent="0.35">
      <c r="A121" s="4">
        <v>6</v>
      </c>
      <c r="B121" s="4">
        <v>33</v>
      </c>
      <c r="C121" s="4" t="s">
        <v>142</v>
      </c>
      <c r="D121" s="4" t="s">
        <v>8</v>
      </c>
      <c r="E121" s="18">
        <v>52.176139999999997</v>
      </c>
      <c r="F121" s="18">
        <v>0.3180905</v>
      </c>
      <c r="G121" s="18">
        <v>2.4825170000000001</v>
      </c>
      <c r="H121" s="18">
        <v>0.25750299999999998</v>
      </c>
      <c r="I121" s="18">
        <v>2.9341569999999999</v>
      </c>
      <c r="J121" s="18">
        <v>16.01107</v>
      </c>
      <c r="K121" s="18">
        <v>23.532430000000002</v>
      </c>
      <c r="L121" s="18">
        <v>0.65610749999999995</v>
      </c>
      <c r="M121" s="5">
        <v>98.505129999999994</v>
      </c>
      <c r="N121" s="3">
        <f t="shared" si="4"/>
        <v>90.677700949445182</v>
      </c>
      <c r="O121" s="5">
        <v>0</v>
      </c>
      <c r="P121" s="5">
        <v>0.04</v>
      </c>
      <c r="Q121" s="5">
        <v>0.86</v>
      </c>
    </row>
    <row r="122" spans="1:17" x14ac:dyDescent="0.35">
      <c r="A122" s="2" t="s">
        <v>78</v>
      </c>
      <c r="B122" s="2">
        <v>3</v>
      </c>
      <c r="C122" s="6" t="s">
        <v>142</v>
      </c>
      <c r="D122" s="2" t="s">
        <v>8</v>
      </c>
      <c r="E122" s="7">
        <v>54.6</v>
      </c>
      <c r="F122" s="7">
        <v>0.12</v>
      </c>
      <c r="G122" s="7">
        <v>1.53</v>
      </c>
      <c r="H122" s="7">
        <v>0.4</v>
      </c>
      <c r="I122" s="7">
        <v>2.23</v>
      </c>
      <c r="J122" s="7">
        <v>17.07</v>
      </c>
      <c r="K122" s="7">
        <v>22.86</v>
      </c>
      <c r="L122" s="7">
        <v>1.02</v>
      </c>
      <c r="M122" s="2">
        <v>99.92</v>
      </c>
      <c r="N122" s="7">
        <f t="shared" si="4"/>
        <v>93.171666215692866</v>
      </c>
      <c r="O122" s="5">
        <v>0.01</v>
      </c>
      <c r="P122" s="5">
        <v>0.05</v>
      </c>
      <c r="Q122" s="5">
        <v>0.88</v>
      </c>
    </row>
    <row r="123" spans="1:17" x14ac:dyDescent="0.35">
      <c r="A123" s="2" t="s">
        <v>78</v>
      </c>
      <c r="B123" s="2">
        <v>4</v>
      </c>
      <c r="C123" s="6" t="s">
        <v>142</v>
      </c>
      <c r="D123" s="2" t="s">
        <v>8</v>
      </c>
      <c r="E123" s="7">
        <v>54.59</v>
      </c>
      <c r="F123" s="7">
        <v>0.18</v>
      </c>
      <c r="G123" s="7">
        <v>1.59</v>
      </c>
      <c r="H123" s="7">
        <v>0.44</v>
      </c>
      <c r="I123" s="7">
        <v>2.27</v>
      </c>
      <c r="J123" s="7">
        <v>17.170000000000002</v>
      </c>
      <c r="K123" s="7">
        <v>22.93</v>
      </c>
      <c r="L123" s="7">
        <v>1.07</v>
      </c>
      <c r="M123" s="2">
        <v>100.25</v>
      </c>
      <c r="N123" s="7">
        <f t="shared" si="4"/>
        <v>93.095328977780966</v>
      </c>
      <c r="O123" s="5">
        <v>0</v>
      </c>
      <c r="P123" s="5">
        <v>0.06</v>
      </c>
      <c r="Q123" s="5">
        <v>0.87</v>
      </c>
    </row>
    <row r="124" spans="1:17" x14ac:dyDescent="0.35">
      <c r="A124" s="2" t="s">
        <v>78</v>
      </c>
      <c r="B124" s="2">
        <v>11</v>
      </c>
      <c r="C124" s="6" t="s">
        <v>142</v>
      </c>
      <c r="D124" s="2" t="s">
        <v>8</v>
      </c>
      <c r="E124" s="7">
        <v>54.28</v>
      </c>
      <c r="F124" s="7">
        <v>0.12</v>
      </c>
      <c r="G124" s="7">
        <v>2.3199999999999998</v>
      </c>
      <c r="H124" s="7">
        <v>0.45</v>
      </c>
      <c r="I124" s="7">
        <v>3.16</v>
      </c>
      <c r="J124" s="7">
        <v>16.89</v>
      </c>
      <c r="K124" s="7">
        <v>22.14</v>
      </c>
      <c r="L124" s="7">
        <v>1.03</v>
      </c>
      <c r="M124" s="2">
        <v>100.52</v>
      </c>
      <c r="N124" s="7">
        <f t="shared" si="4"/>
        <v>90.501149219956574</v>
      </c>
      <c r="O124" s="5">
        <v>0</v>
      </c>
      <c r="P124" s="5">
        <v>0.06</v>
      </c>
      <c r="Q124" s="5">
        <v>0.83</v>
      </c>
    </row>
    <row r="125" spans="1:17" x14ac:dyDescent="0.35">
      <c r="A125" s="2" t="s">
        <v>78</v>
      </c>
      <c r="B125" s="2">
        <v>12</v>
      </c>
      <c r="C125" s="6" t="s">
        <v>142</v>
      </c>
      <c r="D125" s="2" t="s">
        <v>8</v>
      </c>
      <c r="E125" s="7">
        <v>54.84</v>
      </c>
      <c r="F125" s="7">
        <v>0.17</v>
      </c>
      <c r="G125" s="7">
        <v>1.56</v>
      </c>
      <c r="H125" s="7">
        <v>0.3</v>
      </c>
      <c r="I125" s="7">
        <v>2.23</v>
      </c>
      <c r="J125" s="7">
        <v>17.09</v>
      </c>
      <c r="K125" s="7">
        <v>23.05</v>
      </c>
      <c r="L125" s="7">
        <v>0.96</v>
      </c>
      <c r="M125" s="2">
        <v>100.29</v>
      </c>
      <c r="N125" s="7">
        <f t="shared" si="4"/>
        <v>93.17911218502843</v>
      </c>
      <c r="O125" s="5">
        <v>0.01</v>
      </c>
      <c r="P125" s="5">
        <v>0.05</v>
      </c>
      <c r="Q125" s="5">
        <v>0.88</v>
      </c>
    </row>
    <row r="126" spans="1:17" x14ac:dyDescent="0.35">
      <c r="A126" s="2" t="s">
        <v>78</v>
      </c>
      <c r="B126" s="2">
        <v>21</v>
      </c>
      <c r="C126" s="6" t="s">
        <v>142</v>
      </c>
      <c r="D126" s="2" t="s">
        <v>8</v>
      </c>
      <c r="E126" s="7">
        <v>54.53</v>
      </c>
      <c r="F126" s="7">
        <v>0.12</v>
      </c>
      <c r="G126" s="7">
        <v>1.78</v>
      </c>
      <c r="H126" s="7">
        <v>0.39</v>
      </c>
      <c r="I126" s="7">
        <v>2.5099999999999998</v>
      </c>
      <c r="J126" s="7">
        <v>16.75</v>
      </c>
      <c r="K126" s="7">
        <v>23.36</v>
      </c>
      <c r="L126" s="7">
        <v>0.94</v>
      </c>
      <c r="M126" s="2">
        <v>100.49</v>
      </c>
      <c r="N126" s="7">
        <f t="shared" si="4"/>
        <v>92.245337972559682</v>
      </c>
      <c r="O126" s="5">
        <v>0</v>
      </c>
      <c r="P126" s="5">
        <v>0.06</v>
      </c>
      <c r="Q126" s="5">
        <v>0.87</v>
      </c>
    </row>
    <row r="127" spans="1:17" x14ac:dyDescent="0.35">
      <c r="A127" s="2" t="s">
        <v>78</v>
      </c>
      <c r="B127" s="2">
        <v>98</v>
      </c>
      <c r="C127" s="6" t="s">
        <v>142</v>
      </c>
      <c r="D127" s="2" t="s">
        <v>8</v>
      </c>
      <c r="E127" s="7">
        <v>53.999000000000002</v>
      </c>
      <c r="F127" s="7">
        <v>0.22500000000000001</v>
      </c>
      <c r="G127" s="7">
        <v>2.2010000000000001</v>
      </c>
      <c r="H127" s="7">
        <v>0.67400000000000004</v>
      </c>
      <c r="I127" s="7">
        <v>2.8460000000000001</v>
      </c>
      <c r="J127" s="7">
        <v>15.209</v>
      </c>
      <c r="K127" s="7">
        <v>23.088000000000001</v>
      </c>
      <c r="L127" s="7">
        <v>0.93799999999999994</v>
      </c>
      <c r="M127" s="3">
        <v>99.352999999999994</v>
      </c>
      <c r="N127" s="7">
        <f t="shared" si="4"/>
        <v>90.49962885081392</v>
      </c>
      <c r="O127" s="5">
        <v>0.05</v>
      </c>
      <c r="P127" s="5">
        <v>0</v>
      </c>
      <c r="Q127" s="5">
        <v>0.81</v>
      </c>
    </row>
    <row r="128" spans="1:17" x14ac:dyDescent="0.35">
      <c r="A128" s="2" t="s">
        <v>78</v>
      </c>
      <c r="B128" s="2">
        <v>99</v>
      </c>
      <c r="C128" s="6" t="s">
        <v>142</v>
      </c>
      <c r="D128" s="2" t="s">
        <v>8</v>
      </c>
      <c r="E128" s="7">
        <v>53.936999999999998</v>
      </c>
      <c r="F128" s="7">
        <v>0.155</v>
      </c>
      <c r="G128" s="7">
        <v>1.526</v>
      </c>
      <c r="H128" s="7">
        <v>0.30599999999999999</v>
      </c>
      <c r="I128" s="7">
        <v>2.41</v>
      </c>
      <c r="J128" s="7">
        <v>15.666</v>
      </c>
      <c r="K128" s="7">
        <v>24.591000000000001</v>
      </c>
      <c r="L128" s="7">
        <v>0.48699999999999999</v>
      </c>
      <c r="M128" s="3">
        <v>99.188000000000002</v>
      </c>
      <c r="N128" s="7">
        <f t="shared" si="4"/>
        <v>92.055472545344273</v>
      </c>
      <c r="O128" s="5">
        <v>0.02</v>
      </c>
      <c r="P128" s="5">
        <v>0</v>
      </c>
      <c r="Q128" s="5">
        <v>0.86</v>
      </c>
    </row>
    <row r="129" spans="1:17" x14ac:dyDescent="0.35">
      <c r="A129" s="2" t="s">
        <v>78</v>
      </c>
      <c r="B129" s="2">
        <v>97</v>
      </c>
      <c r="C129" s="6" t="s">
        <v>142</v>
      </c>
      <c r="D129" s="2" t="s">
        <v>33</v>
      </c>
      <c r="E129" s="7">
        <v>54.335999999999999</v>
      </c>
      <c r="F129" s="7">
        <v>0.17799999999999999</v>
      </c>
      <c r="G129" s="7">
        <v>2.3919999999999999</v>
      </c>
      <c r="H129" s="7">
        <v>0.30499999999999999</v>
      </c>
      <c r="I129" s="7">
        <v>1.952</v>
      </c>
      <c r="J129" s="7">
        <v>15.5</v>
      </c>
      <c r="K129" s="7">
        <v>22.065000000000001</v>
      </c>
      <c r="L129" s="7">
        <v>1.163</v>
      </c>
      <c r="M129" s="3">
        <v>97.978999999999999</v>
      </c>
      <c r="N129" s="7">
        <f t="shared" si="4"/>
        <v>93.401268920410658</v>
      </c>
      <c r="O129" s="5">
        <v>7.0000000000000007E-2</v>
      </c>
      <c r="P129" s="5">
        <v>0</v>
      </c>
      <c r="Q129" s="5">
        <v>0.83</v>
      </c>
    </row>
    <row r="130" spans="1:17" x14ac:dyDescent="0.35">
      <c r="A130" s="4" t="s">
        <v>75</v>
      </c>
      <c r="B130" s="6">
        <v>5</v>
      </c>
      <c r="C130" s="6" t="s">
        <v>142</v>
      </c>
      <c r="D130" s="3" t="s">
        <v>32</v>
      </c>
      <c r="E130" s="7">
        <v>54.93</v>
      </c>
      <c r="F130" s="7">
        <v>0.2</v>
      </c>
      <c r="G130" s="7">
        <v>1.41</v>
      </c>
      <c r="H130" s="7">
        <v>0.44</v>
      </c>
      <c r="I130" s="7">
        <v>2.11</v>
      </c>
      <c r="J130" s="7">
        <v>17.47</v>
      </c>
      <c r="K130" s="7">
        <v>23.49</v>
      </c>
      <c r="L130" s="7">
        <v>0.8</v>
      </c>
      <c r="M130" s="3">
        <v>100.85</v>
      </c>
      <c r="N130" s="3">
        <f t="shared" si="4"/>
        <v>93.654337301560247</v>
      </c>
      <c r="O130" s="5">
        <v>0</v>
      </c>
      <c r="P130" s="5">
        <v>0.05</v>
      </c>
      <c r="Q130" s="5">
        <v>0.89</v>
      </c>
    </row>
    <row r="131" spans="1:17" x14ac:dyDescent="0.35">
      <c r="A131" s="4" t="s">
        <v>75</v>
      </c>
      <c r="B131" s="6">
        <v>6</v>
      </c>
      <c r="C131" s="6" t="s">
        <v>142</v>
      </c>
      <c r="D131" s="3" t="s">
        <v>32</v>
      </c>
      <c r="E131" s="7">
        <v>54.47</v>
      </c>
      <c r="F131" s="7">
        <v>0.3</v>
      </c>
      <c r="G131" s="7">
        <v>1.27</v>
      </c>
      <c r="H131" s="7">
        <v>0.48</v>
      </c>
      <c r="I131" s="7">
        <v>2.81</v>
      </c>
      <c r="J131" s="7">
        <v>17.23</v>
      </c>
      <c r="K131" s="7">
        <v>23.5</v>
      </c>
      <c r="L131" s="7">
        <v>0.69</v>
      </c>
      <c r="M131" s="3">
        <v>100.76</v>
      </c>
      <c r="N131" s="3">
        <f t="shared" si="4"/>
        <v>91.617757196342694</v>
      </c>
      <c r="O131" s="5">
        <v>0</v>
      </c>
      <c r="P131" s="5">
        <v>0.04</v>
      </c>
      <c r="Q131" s="5">
        <v>0.9</v>
      </c>
    </row>
    <row r="132" spans="1:17" x14ac:dyDescent="0.35">
      <c r="A132" s="4" t="s">
        <v>75</v>
      </c>
      <c r="B132" s="6">
        <v>11</v>
      </c>
      <c r="C132" s="6" t="s">
        <v>142</v>
      </c>
      <c r="D132" s="3" t="s">
        <v>32</v>
      </c>
      <c r="E132" s="7">
        <v>54.65</v>
      </c>
      <c r="F132" s="7">
        <v>0.49</v>
      </c>
      <c r="G132" s="7">
        <v>0.86</v>
      </c>
      <c r="H132" s="7">
        <v>0.32</v>
      </c>
      <c r="I132" s="7">
        <v>3.32</v>
      </c>
      <c r="J132" s="7">
        <v>18.14</v>
      </c>
      <c r="K132" s="7">
        <v>21.87</v>
      </c>
      <c r="L132" s="7">
        <v>0.63</v>
      </c>
      <c r="M132" s="3">
        <v>100.48</v>
      </c>
      <c r="N132" s="3">
        <f t="shared" si="4"/>
        <v>90.688637853930842</v>
      </c>
      <c r="O132" s="5">
        <v>0</v>
      </c>
      <c r="P132" s="5">
        <v>0.03</v>
      </c>
      <c r="Q132" s="5">
        <v>0.86</v>
      </c>
    </row>
    <row r="133" spans="1:17" x14ac:dyDescent="0.35">
      <c r="A133" s="4" t="s">
        <v>75</v>
      </c>
      <c r="B133" s="6">
        <v>12</v>
      </c>
      <c r="C133" s="6" t="s">
        <v>142</v>
      </c>
      <c r="D133" s="3" t="s">
        <v>32</v>
      </c>
      <c r="E133" s="7">
        <v>54.3</v>
      </c>
      <c r="F133" s="7">
        <v>0.5</v>
      </c>
      <c r="G133" s="7">
        <v>0.88</v>
      </c>
      <c r="H133" s="7">
        <v>0.32</v>
      </c>
      <c r="I133" s="7">
        <v>3.35</v>
      </c>
      <c r="J133" s="7">
        <v>18.05</v>
      </c>
      <c r="K133" s="7">
        <v>21.63</v>
      </c>
      <c r="L133" s="7">
        <v>0.62</v>
      </c>
      <c r="M133" s="3">
        <v>99.76</v>
      </c>
      <c r="N133" s="3">
        <f t="shared" si="4"/>
        <v>90.57000365886239</v>
      </c>
      <c r="O133" s="5">
        <v>0</v>
      </c>
      <c r="P133" s="5">
        <v>0.03</v>
      </c>
      <c r="Q133" s="5">
        <v>0.87</v>
      </c>
    </row>
    <row r="134" spans="1:17" x14ac:dyDescent="0.35">
      <c r="A134" s="4" t="s">
        <v>75</v>
      </c>
      <c r="B134" s="6">
        <v>16</v>
      </c>
      <c r="C134" s="6" t="s">
        <v>142</v>
      </c>
      <c r="D134" s="3" t="s">
        <v>32</v>
      </c>
      <c r="E134" s="7">
        <v>54.46</v>
      </c>
      <c r="F134" s="7">
        <v>0.26</v>
      </c>
      <c r="G134" s="7">
        <v>1.22</v>
      </c>
      <c r="H134" s="7">
        <v>0.36</v>
      </c>
      <c r="I134" s="7">
        <v>2.52</v>
      </c>
      <c r="J134" s="7">
        <v>17.61</v>
      </c>
      <c r="K134" s="7">
        <v>22.68</v>
      </c>
      <c r="L134" s="7">
        <v>0.76</v>
      </c>
      <c r="M134" s="3">
        <v>99.96</v>
      </c>
      <c r="N134" s="3">
        <f t="shared" si="4"/>
        <v>92.568698516933679</v>
      </c>
      <c r="O134" s="5">
        <v>0</v>
      </c>
      <c r="P134" s="5">
        <v>0.04</v>
      </c>
      <c r="Q134" s="5">
        <v>0.88</v>
      </c>
    </row>
    <row r="135" spans="1:17" x14ac:dyDescent="0.35">
      <c r="A135" s="4" t="s">
        <v>75</v>
      </c>
      <c r="B135" s="6">
        <v>20</v>
      </c>
      <c r="C135" s="6" t="s">
        <v>142</v>
      </c>
      <c r="D135" s="3" t="s">
        <v>32</v>
      </c>
      <c r="E135" s="7">
        <v>53.81</v>
      </c>
      <c r="F135" s="7">
        <v>0.28000000000000003</v>
      </c>
      <c r="G135" s="7">
        <v>1.91</v>
      </c>
      <c r="H135" s="7">
        <v>0.37</v>
      </c>
      <c r="I135" s="7">
        <v>2.21</v>
      </c>
      <c r="J135" s="7">
        <v>16.850000000000001</v>
      </c>
      <c r="K135" s="7">
        <v>22.71</v>
      </c>
      <c r="L135" s="7">
        <v>0.98</v>
      </c>
      <c r="M135" s="3">
        <v>99.21</v>
      </c>
      <c r="N135" s="3">
        <f t="shared" si="4"/>
        <v>93.146411358058387</v>
      </c>
      <c r="O135" s="5">
        <v>0</v>
      </c>
      <c r="P135" s="5">
        <v>0.06</v>
      </c>
      <c r="Q135" s="5">
        <v>0.86</v>
      </c>
    </row>
    <row r="136" spans="1:17" x14ac:dyDescent="0.35">
      <c r="A136" s="4" t="s">
        <v>75</v>
      </c>
      <c r="B136" s="6">
        <v>21</v>
      </c>
      <c r="C136" s="6" t="s">
        <v>142</v>
      </c>
      <c r="D136" s="3" t="s">
        <v>32</v>
      </c>
      <c r="E136" s="7">
        <v>53.6</v>
      </c>
      <c r="F136" s="7">
        <v>0.49</v>
      </c>
      <c r="G136" s="7">
        <v>0.99</v>
      </c>
      <c r="H136" s="7">
        <v>0.39</v>
      </c>
      <c r="I136" s="7">
        <v>3.09</v>
      </c>
      <c r="J136" s="7">
        <v>17.55</v>
      </c>
      <c r="K136" s="7">
        <v>21.82</v>
      </c>
      <c r="L136" s="7">
        <v>0.67</v>
      </c>
      <c r="M136" s="3">
        <v>98.69</v>
      </c>
      <c r="N136" s="3">
        <f t="shared" si="4"/>
        <v>91.010559145626829</v>
      </c>
      <c r="O136" s="5">
        <v>0</v>
      </c>
      <c r="P136" s="5">
        <v>0.04</v>
      </c>
      <c r="Q136" s="5">
        <v>0.89</v>
      </c>
    </row>
  </sheetData>
  <sortState xmlns:xlrd2="http://schemas.microsoft.com/office/spreadsheetml/2017/richdata2" ref="A44:N135">
    <sortCondition ref="D44:D13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5"/>
  <sheetViews>
    <sheetView zoomScale="55" zoomScaleNormal="55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17.453125" customWidth="1"/>
    <col min="5" max="5" width="39.453125" style="36" customWidth="1"/>
  </cols>
  <sheetData>
    <row r="1" spans="1:21" x14ac:dyDescent="0.35">
      <c r="A1" s="79" t="s">
        <v>185</v>
      </c>
    </row>
    <row r="2" spans="1:21" x14ac:dyDescent="0.35">
      <c r="A2" s="10" t="s">
        <v>164</v>
      </c>
      <c r="B2" s="22" t="s">
        <v>46</v>
      </c>
      <c r="C2" s="22" t="s">
        <v>47</v>
      </c>
      <c r="D2" s="22" t="s">
        <v>114</v>
      </c>
      <c r="E2" s="33" t="s">
        <v>115</v>
      </c>
      <c r="F2" s="22" t="s">
        <v>48</v>
      </c>
      <c r="G2" s="22" t="s">
        <v>49</v>
      </c>
      <c r="H2" s="22" t="s">
        <v>50</v>
      </c>
      <c r="I2" s="22" t="s">
        <v>51</v>
      </c>
      <c r="J2" s="22" t="s">
        <v>52</v>
      </c>
      <c r="K2" s="22" t="s">
        <v>3</v>
      </c>
      <c r="L2" s="22" t="s">
        <v>53</v>
      </c>
      <c r="M2" s="22" t="s">
        <v>54</v>
      </c>
      <c r="N2" s="22" t="s">
        <v>55</v>
      </c>
      <c r="O2" s="22" t="s">
        <v>56</v>
      </c>
      <c r="P2" s="22" t="s">
        <v>57</v>
      </c>
      <c r="Q2" s="22" t="s">
        <v>5</v>
      </c>
      <c r="R2" s="22" t="s">
        <v>58</v>
      </c>
      <c r="S2" s="22" t="s">
        <v>59</v>
      </c>
      <c r="T2" s="22" t="s">
        <v>60</v>
      </c>
    </row>
    <row r="3" spans="1:21" x14ac:dyDescent="0.35">
      <c r="A3" s="23" t="s">
        <v>20</v>
      </c>
      <c r="B3" s="23" t="s">
        <v>61</v>
      </c>
      <c r="C3" s="23">
        <v>13</v>
      </c>
      <c r="D3" s="23" t="s">
        <v>62</v>
      </c>
      <c r="E3" s="34" t="s">
        <v>63</v>
      </c>
      <c r="F3" s="28">
        <v>36.54</v>
      </c>
      <c r="G3" s="28">
        <v>1.62</v>
      </c>
      <c r="H3" s="28">
        <v>20.45</v>
      </c>
      <c r="I3" s="28">
        <v>0.3</v>
      </c>
      <c r="J3" s="28">
        <v>5.98</v>
      </c>
      <c r="K3" s="28">
        <v>19.829999999999998</v>
      </c>
      <c r="L3" s="28" t="s">
        <v>64</v>
      </c>
      <c r="M3" s="28">
        <v>0.36</v>
      </c>
      <c r="N3" s="28">
        <v>9.94</v>
      </c>
      <c r="O3" s="28" t="s">
        <v>64</v>
      </c>
      <c r="P3" s="28">
        <v>0</v>
      </c>
      <c r="Q3" s="24">
        <v>95.1</v>
      </c>
      <c r="R3" s="24">
        <v>4.1777891442563373</v>
      </c>
      <c r="S3" s="26">
        <v>0</v>
      </c>
      <c r="T3" s="24">
        <f t="shared" ref="T3:T9" si="0">(K3/(15.9994+24.305))/((K3/(15.9994+24.305))+((J3)/(15.9994+55.845)))*100</f>
        <v>85.530343421311244</v>
      </c>
      <c r="U3" s="17" t="s">
        <v>65</v>
      </c>
    </row>
    <row r="4" spans="1:21" x14ac:dyDescent="0.35">
      <c r="A4" s="23" t="s">
        <v>20</v>
      </c>
      <c r="B4" s="23" t="s">
        <v>61</v>
      </c>
      <c r="C4" s="23">
        <v>14</v>
      </c>
      <c r="D4" s="23" t="s">
        <v>62</v>
      </c>
      <c r="E4" s="34" t="s">
        <v>63</v>
      </c>
      <c r="F4" s="28">
        <v>37.21</v>
      </c>
      <c r="G4" s="28">
        <v>1.83</v>
      </c>
      <c r="H4" s="28">
        <v>20.65</v>
      </c>
      <c r="I4" s="28">
        <v>0.28999999999999998</v>
      </c>
      <c r="J4" s="28">
        <v>6.4</v>
      </c>
      <c r="K4" s="28">
        <v>20</v>
      </c>
      <c r="L4" s="28" t="s">
        <v>64</v>
      </c>
      <c r="M4" s="28">
        <v>0.34</v>
      </c>
      <c r="N4" s="28">
        <v>10.1</v>
      </c>
      <c r="O4" s="28" t="s">
        <v>64</v>
      </c>
      <c r="P4" s="28">
        <v>0.03</v>
      </c>
      <c r="Q4" s="24">
        <v>97.03</v>
      </c>
      <c r="R4" s="24">
        <v>4.243347065056132</v>
      </c>
      <c r="S4" s="26">
        <v>6.7619999999999998E-3</v>
      </c>
      <c r="T4" s="24">
        <f t="shared" si="0"/>
        <v>84.780348325822843</v>
      </c>
      <c r="U4" s="17" t="s">
        <v>65</v>
      </c>
    </row>
    <row r="5" spans="1:21" x14ac:dyDescent="0.35">
      <c r="A5" s="23" t="s">
        <v>20</v>
      </c>
      <c r="B5" s="23" t="s">
        <v>61</v>
      </c>
      <c r="C5" s="23">
        <v>15</v>
      </c>
      <c r="D5" s="23" t="s">
        <v>62</v>
      </c>
      <c r="E5" s="34" t="s">
        <v>63</v>
      </c>
      <c r="F5" s="28">
        <v>38.14</v>
      </c>
      <c r="G5" s="28">
        <v>2.29</v>
      </c>
      <c r="H5" s="28">
        <v>19.75</v>
      </c>
      <c r="I5" s="28">
        <v>0.28000000000000003</v>
      </c>
      <c r="J5" s="28">
        <v>6.02</v>
      </c>
      <c r="K5" s="28">
        <v>20.3</v>
      </c>
      <c r="L5" s="28" t="s">
        <v>64</v>
      </c>
      <c r="M5" s="28">
        <v>0.3</v>
      </c>
      <c r="N5" s="28">
        <v>10.31</v>
      </c>
      <c r="O5" s="28" t="s">
        <v>64</v>
      </c>
      <c r="P5" s="28">
        <v>0</v>
      </c>
      <c r="Q5" s="24">
        <v>97.48</v>
      </c>
      <c r="R5" s="24">
        <v>4.2829512658146012</v>
      </c>
      <c r="S5" s="26">
        <v>0</v>
      </c>
      <c r="T5" s="24">
        <f t="shared" si="0"/>
        <v>85.736510264344744</v>
      </c>
      <c r="U5" s="17" t="s">
        <v>65</v>
      </c>
    </row>
    <row r="6" spans="1:21" x14ac:dyDescent="0.35">
      <c r="A6" s="23" t="s">
        <v>20</v>
      </c>
      <c r="B6" s="23" t="s">
        <v>61</v>
      </c>
      <c r="C6" s="23">
        <v>18</v>
      </c>
      <c r="D6" s="23" t="s">
        <v>66</v>
      </c>
      <c r="E6" s="34" t="s">
        <v>63</v>
      </c>
      <c r="F6" s="28">
        <v>37.74</v>
      </c>
      <c r="G6" s="28">
        <v>3.25</v>
      </c>
      <c r="H6" s="28">
        <v>15.86</v>
      </c>
      <c r="I6" s="28">
        <v>0.63</v>
      </c>
      <c r="J6" s="28">
        <v>4.71</v>
      </c>
      <c r="K6" s="28">
        <v>22.84</v>
      </c>
      <c r="L6" s="28" t="s">
        <v>64</v>
      </c>
      <c r="M6" s="28">
        <v>7.0000000000000007E-2</v>
      </c>
      <c r="N6" s="28">
        <v>10.41</v>
      </c>
      <c r="O6" s="28" t="s">
        <v>64</v>
      </c>
      <c r="P6" s="28">
        <v>0</v>
      </c>
      <c r="Q6" s="24">
        <v>95.56</v>
      </c>
      <c r="R6" s="24">
        <v>4.19335889230533</v>
      </c>
      <c r="S6" s="26">
        <v>0</v>
      </c>
      <c r="T6" s="24">
        <f t="shared" si="0"/>
        <v>89.630877741242969</v>
      </c>
      <c r="U6" s="17" t="s">
        <v>65</v>
      </c>
    </row>
    <row r="7" spans="1:21" x14ac:dyDescent="0.35">
      <c r="A7" s="23" t="s">
        <v>20</v>
      </c>
      <c r="B7" s="23" t="s">
        <v>61</v>
      </c>
      <c r="C7" s="23">
        <v>19</v>
      </c>
      <c r="D7" s="23" t="s">
        <v>62</v>
      </c>
      <c r="E7" s="34" t="s">
        <v>63</v>
      </c>
      <c r="F7" s="28">
        <v>39.450000000000003</v>
      </c>
      <c r="G7" s="28">
        <v>2.12</v>
      </c>
      <c r="H7" s="28">
        <v>17.3</v>
      </c>
      <c r="I7" s="28">
        <v>0.42</v>
      </c>
      <c r="J7" s="28">
        <v>4.21</v>
      </c>
      <c r="K7" s="28">
        <v>22.95</v>
      </c>
      <c r="L7" s="28" t="s">
        <v>64</v>
      </c>
      <c r="M7" s="28">
        <v>0.36</v>
      </c>
      <c r="N7" s="28">
        <v>10.48</v>
      </c>
      <c r="O7" s="28" t="s">
        <v>64</v>
      </c>
      <c r="P7" s="28">
        <v>0</v>
      </c>
      <c r="Q7" s="24">
        <v>97.28</v>
      </c>
      <c r="R7" s="24">
        <v>4.3048055936082514</v>
      </c>
      <c r="S7" s="26">
        <v>0</v>
      </c>
      <c r="T7" s="24">
        <f t="shared" si="0"/>
        <v>90.66920297535988</v>
      </c>
      <c r="U7" s="17" t="s">
        <v>65</v>
      </c>
    </row>
    <row r="8" spans="1:21" x14ac:dyDescent="0.35">
      <c r="A8" s="23" t="s">
        <v>20</v>
      </c>
      <c r="B8" s="23" t="s">
        <v>61</v>
      </c>
      <c r="C8" s="23">
        <v>20</v>
      </c>
      <c r="D8" s="23" t="s">
        <v>62</v>
      </c>
      <c r="E8" s="34" t="s">
        <v>63</v>
      </c>
      <c r="F8" s="28">
        <v>40.159999999999997</v>
      </c>
      <c r="G8" s="28">
        <v>2.21</v>
      </c>
      <c r="H8" s="28">
        <v>14.64</v>
      </c>
      <c r="I8" s="28">
        <v>0.92</v>
      </c>
      <c r="J8" s="28">
        <v>3.86</v>
      </c>
      <c r="K8" s="28">
        <v>23.38</v>
      </c>
      <c r="L8" s="28" t="s">
        <v>64</v>
      </c>
      <c r="M8" s="28">
        <v>0.2</v>
      </c>
      <c r="N8" s="28">
        <v>10.53</v>
      </c>
      <c r="O8" s="28" t="s">
        <v>64</v>
      </c>
      <c r="P8" s="28">
        <v>0.05</v>
      </c>
      <c r="Q8" s="24">
        <v>95.95</v>
      </c>
      <c r="R8" s="24">
        <v>4.2286051189545484</v>
      </c>
      <c r="S8" s="26">
        <v>1.1270000000000001E-2</v>
      </c>
      <c r="T8" s="24">
        <f t="shared" si="0"/>
        <v>91.523171494696712</v>
      </c>
      <c r="U8" s="17" t="s">
        <v>65</v>
      </c>
    </row>
    <row r="9" spans="1:21" x14ac:dyDescent="0.35">
      <c r="A9" s="23" t="s">
        <v>169</v>
      </c>
      <c r="B9" s="23" t="s">
        <v>67</v>
      </c>
      <c r="C9" s="23">
        <v>1</v>
      </c>
      <c r="D9" s="23" t="s">
        <v>64</v>
      </c>
      <c r="E9" s="34" t="s">
        <v>68</v>
      </c>
      <c r="F9" s="28">
        <v>39.630000000000003</v>
      </c>
      <c r="G9" s="28">
        <v>2.09</v>
      </c>
      <c r="H9" s="28">
        <v>14.76</v>
      </c>
      <c r="I9" s="28">
        <v>0.2</v>
      </c>
      <c r="J9" s="28">
        <v>6.27</v>
      </c>
      <c r="K9" s="28">
        <v>21.84</v>
      </c>
      <c r="L9" s="28">
        <v>0.23</v>
      </c>
      <c r="M9" s="28">
        <v>0.37</v>
      </c>
      <c r="N9" s="28">
        <v>10.18</v>
      </c>
      <c r="O9" s="28" t="s">
        <v>96</v>
      </c>
      <c r="P9" s="28">
        <v>0.04</v>
      </c>
      <c r="Q9" s="24">
        <v>95.690000000000012</v>
      </c>
      <c r="R9" s="24">
        <v>4.1730729723967421</v>
      </c>
      <c r="S9" s="24">
        <v>9.0159999999999997E-3</v>
      </c>
      <c r="T9" s="24">
        <f t="shared" si="0"/>
        <v>86.128557703955778</v>
      </c>
      <c r="U9" s="17" t="s">
        <v>69</v>
      </c>
    </row>
    <row r="10" spans="1:21" x14ac:dyDescent="0.35">
      <c r="A10" s="23" t="s">
        <v>169</v>
      </c>
      <c r="B10" s="23" t="s">
        <v>73</v>
      </c>
      <c r="C10" s="23">
        <v>20</v>
      </c>
      <c r="D10" s="23" t="s">
        <v>66</v>
      </c>
      <c r="E10" s="34" t="s">
        <v>74</v>
      </c>
      <c r="F10" s="28">
        <v>39.549999999999997</v>
      </c>
      <c r="G10" s="28">
        <v>0.998</v>
      </c>
      <c r="H10" s="28">
        <v>13.818</v>
      </c>
      <c r="I10" s="28">
        <v>0.214</v>
      </c>
      <c r="J10" s="28">
        <v>6.1070000000000002</v>
      </c>
      <c r="K10" s="28">
        <v>23.37</v>
      </c>
      <c r="L10" s="28">
        <v>0.29599999999999999</v>
      </c>
      <c r="M10" s="28">
        <v>0.58599999999999997</v>
      </c>
      <c r="N10" s="28">
        <v>9.7789999999999999</v>
      </c>
      <c r="O10" s="28">
        <v>0.22900000000000001</v>
      </c>
      <c r="P10" s="28">
        <v>2.7E-2</v>
      </c>
      <c r="Q10" s="24">
        <v>95.111000000000004</v>
      </c>
      <c r="R10" s="24">
        <v>4.031625733322314</v>
      </c>
      <c r="S10" s="24">
        <v>0.10250625000000001</v>
      </c>
      <c r="T10" s="24">
        <f t="shared" ref="T10:T41" si="1">(K10/(15.9994+24.305))/((K10/(15.9994+24.305))+((J10)/(15.9994+55.845)))*100</f>
        <v>87.214507073220148</v>
      </c>
      <c r="U10" s="17" t="s">
        <v>69</v>
      </c>
    </row>
    <row r="11" spans="1:21" x14ac:dyDescent="0.35">
      <c r="A11" s="23" t="s">
        <v>169</v>
      </c>
      <c r="B11" s="23" t="s">
        <v>73</v>
      </c>
      <c r="C11" s="23">
        <v>42</v>
      </c>
      <c r="D11" s="23" t="s">
        <v>64</v>
      </c>
      <c r="E11" s="34" t="s">
        <v>74</v>
      </c>
      <c r="F11" s="28">
        <v>39.192</v>
      </c>
      <c r="G11" s="28">
        <v>1.532</v>
      </c>
      <c r="H11" s="28">
        <v>13.926</v>
      </c>
      <c r="I11" s="28">
        <v>6.9000000000000006E-2</v>
      </c>
      <c r="J11" s="28">
        <v>6.4589999999999996</v>
      </c>
      <c r="K11" s="28">
        <v>22.760999999999999</v>
      </c>
      <c r="L11" s="28">
        <v>7.6999999999999999E-2</v>
      </c>
      <c r="M11" s="28">
        <v>0.54700000000000004</v>
      </c>
      <c r="N11" s="28">
        <v>9.8230000000000004</v>
      </c>
      <c r="O11" s="28">
        <v>0.24399999999999999</v>
      </c>
      <c r="P11" s="28">
        <v>2.7E-2</v>
      </c>
      <c r="Q11" s="24">
        <v>94.732000000000014</v>
      </c>
      <c r="R11" s="24">
        <v>4.0080836405196392</v>
      </c>
      <c r="S11" s="24">
        <v>0.108822</v>
      </c>
      <c r="T11" s="24">
        <f t="shared" si="1"/>
        <v>86.266651939326508</v>
      </c>
      <c r="U11" s="17" t="s">
        <v>69</v>
      </c>
    </row>
    <row r="12" spans="1:21" x14ac:dyDescent="0.35">
      <c r="A12" s="23" t="s">
        <v>169</v>
      </c>
      <c r="B12" s="23" t="s">
        <v>73</v>
      </c>
      <c r="C12" s="23">
        <v>49</v>
      </c>
      <c r="D12" s="23" t="s">
        <v>64</v>
      </c>
      <c r="E12" s="34" t="s">
        <v>74</v>
      </c>
      <c r="F12" s="28">
        <v>40.375999999999998</v>
      </c>
      <c r="G12" s="28">
        <v>1.5720000000000001</v>
      </c>
      <c r="H12" s="28">
        <v>14.021000000000001</v>
      </c>
      <c r="I12" s="28">
        <v>0.373</v>
      </c>
      <c r="J12" s="28">
        <v>5.181</v>
      </c>
      <c r="K12" s="28">
        <v>21.905999999999999</v>
      </c>
      <c r="L12" s="28" t="s">
        <v>96</v>
      </c>
      <c r="M12" s="28">
        <v>0.38400000000000001</v>
      </c>
      <c r="N12" s="28">
        <v>10.26</v>
      </c>
      <c r="O12" s="28" t="s">
        <v>96</v>
      </c>
      <c r="P12" s="28" t="s">
        <v>96</v>
      </c>
      <c r="Q12" s="24">
        <v>94.207999999999998</v>
      </c>
      <c r="R12" s="24">
        <v>4.1498090126120371</v>
      </c>
      <c r="S12" s="24">
        <v>0</v>
      </c>
      <c r="T12" s="24">
        <f t="shared" si="1"/>
        <v>88.286079345261911</v>
      </c>
      <c r="U12" s="17" t="s">
        <v>69</v>
      </c>
    </row>
    <row r="13" spans="1:21" x14ac:dyDescent="0.35">
      <c r="A13" s="23" t="s">
        <v>169</v>
      </c>
      <c r="B13" s="23" t="s">
        <v>73</v>
      </c>
      <c r="C13" s="23">
        <v>48</v>
      </c>
      <c r="D13" s="23" t="s">
        <v>64</v>
      </c>
      <c r="E13" s="34" t="s">
        <v>74</v>
      </c>
      <c r="F13" s="28">
        <v>40.868000000000002</v>
      </c>
      <c r="G13" s="28">
        <v>1.6619999999999999</v>
      </c>
      <c r="H13" s="28">
        <v>14.147</v>
      </c>
      <c r="I13" s="28">
        <v>0.38500000000000001</v>
      </c>
      <c r="J13" s="28">
        <v>5.1159999999999997</v>
      </c>
      <c r="K13" s="28">
        <v>22.977</v>
      </c>
      <c r="L13" s="28" t="s">
        <v>96</v>
      </c>
      <c r="M13" s="28">
        <v>0.33100000000000002</v>
      </c>
      <c r="N13" s="28">
        <v>10.481999999999999</v>
      </c>
      <c r="O13" s="28" t="s">
        <v>96</v>
      </c>
      <c r="P13" s="28" t="s">
        <v>96</v>
      </c>
      <c r="Q13" s="24">
        <v>96.060999999999993</v>
      </c>
      <c r="R13" s="24">
        <v>4.231270694672685</v>
      </c>
      <c r="S13" s="24">
        <v>0</v>
      </c>
      <c r="T13" s="24">
        <f t="shared" si="1"/>
        <v>88.896010993456969</v>
      </c>
      <c r="U13" s="17" t="s">
        <v>69</v>
      </c>
    </row>
    <row r="14" spans="1:21" x14ac:dyDescent="0.35">
      <c r="A14" s="23" t="s">
        <v>169</v>
      </c>
      <c r="B14" s="23" t="s">
        <v>73</v>
      </c>
      <c r="C14" s="23">
        <v>35</v>
      </c>
      <c r="D14" s="23" t="s">
        <v>64</v>
      </c>
      <c r="E14" s="34" t="s">
        <v>74</v>
      </c>
      <c r="F14" s="28">
        <v>39.56</v>
      </c>
      <c r="G14" s="28">
        <v>2.0089999999999999</v>
      </c>
      <c r="H14" s="28">
        <v>13.923</v>
      </c>
      <c r="I14" s="28">
        <v>0.27100000000000002</v>
      </c>
      <c r="J14" s="28">
        <v>5.2610000000000001</v>
      </c>
      <c r="K14" s="28">
        <v>23.068999999999999</v>
      </c>
      <c r="L14" s="28">
        <v>7.0000000000000007E-2</v>
      </c>
      <c r="M14" s="28">
        <v>0.54300000000000004</v>
      </c>
      <c r="N14" s="28">
        <v>9.6530000000000005</v>
      </c>
      <c r="O14" s="28">
        <v>0.23499999999999999</v>
      </c>
      <c r="P14" s="28">
        <v>4.2000000000000003E-2</v>
      </c>
      <c r="Q14" s="24">
        <v>94.824000000000012</v>
      </c>
      <c r="R14" s="24">
        <v>4.0366103711390497</v>
      </c>
      <c r="S14" s="24">
        <v>0.10841354999999998</v>
      </c>
      <c r="T14" s="24">
        <f t="shared" si="1"/>
        <v>88.657366542482833</v>
      </c>
      <c r="U14" s="17" t="s">
        <v>69</v>
      </c>
    </row>
    <row r="15" spans="1:21" x14ac:dyDescent="0.35">
      <c r="A15" s="23" t="s">
        <v>169</v>
      </c>
      <c r="B15" s="23" t="s">
        <v>73</v>
      </c>
      <c r="C15" s="23">
        <v>24</v>
      </c>
      <c r="D15" s="23" t="s">
        <v>64</v>
      </c>
      <c r="E15" s="34" t="s">
        <v>74</v>
      </c>
      <c r="F15" s="28">
        <v>37.28</v>
      </c>
      <c r="G15" s="28">
        <v>2.165</v>
      </c>
      <c r="H15" s="28">
        <v>15.638999999999999</v>
      </c>
      <c r="I15" s="28">
        <v>0.14599999999999999</v>
      </c>
      <c r="J15" s="28">
        <v>7.6449999999999996</v>
      </c>
      <c r="K15" s="28">
        <v>21.062999999999999</v>
      </c>
      <c r="L15" s="28">
        <v>0.13600000000000001</v>
      </c>
      <c r="M15" s="28">
        <v>0.68700000000000006</v>
      </c>
      <c r="N15" s="28">
        <v>8.9749999999999996</v>
      </c>
      <c r="O15" s="28">
        <v>0.16600000000000001</v>
      </c>
      <c r="P15" s="28">
        <v>4.7E-2</v>
      </c>
      <c r="Q15" s="24">
        <v>94.09999999999998</v>
      </c>
      <c r="R15" s="24">
        <v>3.9943768791535583</v>
      </c>
      <c r="S15" s="24">
        <v>8.0488100000000007E-2</v>
      </c>
      <c r="T15" s="24">
        <f t="shared" si="1"/>
        <v>83.082818095851309</v>
      </c>
      <c r="U15" s="17" t="s">
        <v>69</v>
      </c>
    </row>
    <row r="16" spans="1:21" x14ac:dyDescent="0.35">
      <c r="A16" s="23" t="s">
        <v>169</v>
      </c>
      <c r="B16" s="11" t="s">
        <v>88</v>
      </c>
      <c r="C16" s="11">
        <v>9</v>
      </c>
      <c r="D16" s="11"/>
      <c r="E16" s="34" t="s">
        <v>100</v>
      </c>
      <c r="F16" s="29">
        <v>39.907422559906486</v>
      </c>
      <c r="G16" s="29">
        <v>2.1316189362945646</v>
      </c>
      <c r="H16" s="29">
        <v>13.30613676212741</v>
      </c>
      <c r="I16" s="29">
        <v>1.7030976037405028</v>
      </c>
      <c r="J16" s="29">
        <v>3.9226183518410287</v>
      </c>
      <c r="K16" s="29">
        <v>22.67866744593805</v>
      </c>
      <c r="L16" s="28" t="s">
        <v>64</v>
      </c>
      <c r="M16" s="29"/>
      <c r="N16" s="30">
        <v>10.361426066627702</v>
      </c>
      <c r="O16" s="28" t="s">
        <v>64</v>
      </c>
      <c r="P16" s="28" t="s">
        <v>64</v>
      </c>
      <c r="Q16" s="25">
        <v>94.010987726475733</v>
      </c>
      <c r="R16" s="24">
        <v>4.150080035679113</v>
      </c>
      <c r="S16" s="24">
        <v>0</v>
      </c>
      <c r="T16" s="24">
        <f t="shared" si="1"/>
        <v>91.154986643214045</v>
      </c>
      <c r="U16" s="17" t="s">
        <v>69</v>
      </c>
    </row>
    <row r="17" spans="1:21" x14ac:dyDescent="0.35">
      <c r="A17" s="23" t="s">
        <v>169</v>
      </c>
      <c r="B17" s="23" t="s">
        <v>88</v>
      </c>
      <c r="C17" s="23">
        <v>1</v>
      </c>
      <c r="D17" s="23" t="s">
        <v>62</v>
      </c>
      <c r="E17" s="35"/>
      <c r="F17" s="28">
        <v>39.47</v>
      </c>
      <c r="G17" s="28">
        <v>2.1800000000000002</v>
      </c>
      <c r="H17" s="28">
        <v>13.51</v>
      </c>
      <c r="I17" s="28">
        <v>1.08</v>
      </c>
      <c r="J17" s="28">
        <v>4.0199999999999996</v>
      </c>
      <c r="K17" s="28">
        <v>23.06</v>
      </c>
      <c r="L17" s="28" t="s">
        <v>64</v>
      </c>
      <c r="M17" s="28">
        <v>0.35</v>
      </c>
      <c r="N17" s="28">
        <v>10.039999999999999</v>
      </c>
      <c r="O17" s="28" t="s">
        <v>64</v>
      </c>
      <c r="P17" s="28"/>
      <c r="Q17" s="28">
        <v>93.69</v>
      </c>
      <c r="R17" s="24">
        <v>4.1392759487340092</v>
      </c>
      <c r="S17" s="24">
        <v>0</v>
      </c>
      <c r="T17" s="24">
        <f t="shared" si="1"/>
        <v>91.091508266637035</v>
      </c>
      <c r="U17" s="17" t="s">
        <v>69</v>
      </c>
    </row>
    <row r="18" spans="1:21" x14ac:dyDescent="0.35">
      <c r="A18" s="23" t="s">
        <v>169</v>
      </c>
      <c r="B18" s="23" t="s">
        <v>88</v>
      </c>
      <c r="C18" s="23">
        <v>7</v>
      </c>
      <c r="D18" s="23" t="s">
        <v>62</v>
      </c>
      <c r="E18" s="35"/>
      <c r="F18" s="28">
        <v>39.07</v>
      </c>
      <c r="G18" s="28">
        <v>2.19</v>
      </c>
      <c r="H18" s="28">
        <v>13.39</v>
      </c>
      <c r="I18" s="28">
        <v>0.98</v>
      </c>
      <c r="J18" s="28">
        <v>4.3099999999999996</v>
      </c>
      <c r="K18" s="28">
        <v>22.67</v>
      </c>
      <c r="L18" s="28" t="s">
        <v>64</v>
      </c>
      <c r="M18" s="28">
        <f>STDEVA(M2:M17)</f>
        <v>0.18348369591510497</v>
      </c>
      <c r="N18" s="28">
        <v>10.029999999999999</v>
      </c>
      <c r="O18" s="28" t="s">
        <v>64</v>
      </c>
      <c r="P18" s="28"/>
      <c r="Q18" s="28">
        <v>92.82</v>
      </c>
      <c r="R18" s="24">
        <v>4.0943497154403952</v>
      </c>
      <c r="S18" s="24">
        <v>0</v>
      </c>
      <c r="T18" s="24">
        <f t="shared" si="1"/>
        <v>90.362316821399276</v>
      </c>
      <c r="U18" s="17" t="s">
        <v>69</v>
      </c>
    </row>
    <row r="19" spans="1:21" x14ac:dyDescent="0.35">
      <c r="A19" s="23" t="s">
        <v>169</v>
      </c>
      <c r="B19" s="11" t="s">
        <v>88</v>
      </c>
      <c r="C19" s="11">
        <v>58</v>
      </c>
      <c r="D19" s="11"/>
      <c r="E19" s="34" t="s">
        <v>104</v>
      </c>
      <c r="F19" s="29">
        <v>36.549999999999997</v>
      </c>
      <c r="G19" s="29">
        <v>2.39</v>
      </c>
      <c r="H19" s="29">
        <v>15.63</v>
      </c>
      <c r="I19" s="29">
        <v>0.31</v>
      </c>
      <c r="J19" s="29">
        <v>7.17</v>
      </c>
      <c r="K19" s="29">
        <v>20.53</v>
      </c>
      <c r="L19" s="28" t="s">
        <v>64</v>
      </c>
      <c r="M19" s="29">
        <v>1.17</v>
      </c>
      <c r="N19" s="30">
        <v>8.25</v>
      </c>
      <c r="O19" s="28" t="s">
        <v>64</v>
      </c>
      <c r="P19" s="28" t="s">
        <v>64</v>
      </c>
      <c r="Q19" s="25">
        <f>SUM(F19:P19)</f>
        <v>92.000000000000014</v>
      </c>
      <c r="R19" s="24">
        <v>4.0255437914045178</v>
      </c>
      <c r="S19" s="26">
        <v>0</v>
      </c>
      <c r="T19" s="24">
        <f t="shared" si="1"/>
        <v>83.617287193623071</v>
      </c>
      <c r="U19" s="17"/>
    </row>
    <row r="20" spans="1:21" x14ac:dyDescent="0.35">
      <c r="A20" s="23" t="s">
        <v>169</v>
      </c>
      <c r="B20" s="23" t="s">
        <v>88</v>
      </c>
      <c r="C20" s="23">
        <v>5</v>
      </c>
      <c r="D20" s="23" t="s">
        <v>66</v>
      </c>
      <c r="E20" s="35"/>
      <c r="F20" s="28">
        <v>39.86</v>
      </c>
      <c r="G20" s="28">
        <v>2.4500000000000002</v>
      </c>
      <c r="H20" s="28">
        <v>13.31</v>
      </c>
      <c r="I20" s="28">
        <v>0.92</v>
      </c>
      <c r="J20" s="28">
        <v>5.45</v>
      </c>
      <c r="K20" s="28">
        <v>22.31</v>
      </c>
      <c r="L20" s="28" t="s">
        <v>64</v>
      </c>
      <c r="M20" s="28">
        <v>0.43</v>
      </c>
      <c r="N20" s="28">
        <v>9.83</v>
      </c>
      <c r="O20" s="28" t="s">
        <v>64</v>
      </c>
      <c r="P20" s="28"/>
      <c r="Q20" s="28">
        <v>94.74</v>
      </c>
      <c r="R20" s="24">
        <v>4.1573822126957705</v>
      </c>
      <c r="S20" s="26">
        <v>0</v>
      </c>
      <c r="T20" s="24">
        <f t="shared" si="1"/>
        <v>87.947430959989475</v>
      </c>
      <c r="U20" s="17"/>
    </row>
    <row r="21" spans="1:21" x14ac:dyDescent="0.35">
      <c r="A21" s="23" t="s">
        <v>169</v>
      </c>
      <c r="B21" s="11" t="s">
        <v>88</v>
      </c>
      <c r="C21" s="11">
        <v>105</v>
      </c>
      <c r="D21" s="52"/>
      <c r="E21" s="34" t="s">
        <v>101</v>
      </c>
      <c r="F21" s="29">
        <v>40.76</v>
      </c>
      <c r="G21" s="29">
        <v>2.4500000000000002</v>
      </c>
      <c r="H21" s="29">
        <v>13.42</v>
      </c>
      <c r="I21" s="29">
        <v>1.52</v>
      </c>
      <c r="J21" s="29">
        <v>4.1100000000000003</v>
      </c>
      <c r="K21" s="29">
        <v>23</v>
      </c>
      <c r="L21" s="28" t="s">
        <v>64</v>
      </c>
      <c r="M21" s="29"/>
      <c r="N21" s="30">
        <v>10.199999999999999</v>
      </c>
      <c r="O21" s="28" t="s">
        <v>64</v>
      </c>
      <c r="P21" s="28" t="s">
        <v>64</v>
      </c>
      <c r="Q21" s="25">
        <v>95.46</v>
      </c>
      <c r="R21" s="24">
        <v>4.2236980572560654</v>
      </c>
      <c r="S21" s="24">
        <v>0</v>
      </c>
      <c r="T21" s="24">
        <f t="shared" si="1"/>
        <v>90.888641477139416</v>
      </c>
      <c r="U21" s="17" t="s">
        <v>69</v>
      </c>
    </row>
    <row r="22" spans="1:21" x14ac:dyDescent="0.35">
      <c r="A22" s="23" t="s">
        <v>169</v>
      </c>
      <c r="B22" s="11" t="s">
        <v>88</v>
      </c>
      <c r="C22" s="11">
        <v>9</v>
      </c>
      <c r="D22" s="52"/>
      <c r="E22" s="34" t="s">
        <v>148</v>
      </c>
      <c r="F22" s="29">
        <v>39.329000000000001</v>
      </c>
      <c r="G22" s="29">
        <v>2.5030000000000001</v>
      </c>
      <c r="H22" s="29">
        <v>13.715</v>
      </c>
      <c r="I22" s="29">
        <v>1.3220000000000001</v>
      </c>
      <c r="J22" s="29">
        <v>4.4550000000000001</v>
      </c>
      <c r="K22" s="29">
        <v>22.584</v>
      </c>
      <c r="L22" s="30" t="s">
        <v>64</v>
      </c>
      <c r="M22" s="29">
        <v>0.23699999999999999</v>
      </c>
      <c r="N22" s="30">
        <v>9.5370000000000008</v>
      </c>
      <c r="O22" s="29">
        <v>0.123</v>
      </c>
      <c r="P22" s="29" t="s">
        <v>64</v>
      </c>
      <c r="Q22" s="25">
        <v>94.094999999999999</v>
      </c>
      <c r="R22" s="24">
        <v>4.0830644302188395</v>
      </c>
      <c r="S22" s="24">
        <v>5.1789149999999999E-2</v>
      </c>
      <c r="T22" s="24">
        <f t="shared" si="1"/>
        <v>90.036230218721101</v>
      </c>
      <c r="U22" s="17" t="s">
        <v>69</v>
      </c>
    </row>
    <row r="23" spans="1:21" x14ac:dyDescent="0.35">
      <c r="A23" s="23" t="s">
        <v>169</v>
      </c>
      <c r="B23" s="23" t="s">
        <v>88</v>
      </c>
      <c r="C23" s="23">
        <v>6</v>
      </c>
      <c r="D23" s="23" t="s">
        <v>66</v>
      </c>
      <c r="E23" s="35"/>
      <c r="F23" s="28">
        <v>40.35</v>
      </c>
      <c r="G23" s="28">
        <v>2.56</v>
      </c>
      <c r="H23" s="28">
        <v>13.38</v>
      </c>
      <c r="I23" s="28">
        <v>1</v>
      </c>
      <c r="J23" s="28">
        <v>5.37</v>
      </c>
      <c r="K23" s="28">
        <v>21.93</v>
      </c>
      <c r="L23" s="28" t="s">
        <v>64</v>
      </c>
      <c r="M23" s="28">
        <v>0.4</v>
      </c>
      <c r="N23" s="28">
        <v>9.31</v>
      </c>
      <c r="O23" s="28" t="s">
        <v>64</v>
      </c>
      <c r="P23" s="28"/>
      <c r="Q23" s="28">
        <v>94.47</v>
      </c>
      <c r="R23" s="24">
        <v>4.1674670621141177</v>
      </c>
      <c r="S23" s="24">
        <v>0</v>
      </c>
      <c r="T23" s="24">
        <f t="shared" si="1"/>
        <v>87.922055614923707</v>
      </c>
      <c r="U23" s="17" t="s">
        <v>69</v>
      </c>
    </row>
    <row r="24" spans="1:21" x14ac:dyDescent="0.35">
      <c r="A24" s="23" t="s">
        <v>169</v>
      </c>
      <c r="B24" s="11" t="s">
        <v>88</v>
      </c>
      <c r="C24" s="11">
        <v>7</v>
      </c>
      <c r="D24" s="52"/>
      <c r="E24" s="34" t="s">
        <v>103</v>
      </c>
      <c r="F24" s="29">
        <v>39.15</v>
      </c>
      <c r="G24" s="29">
        <v>2.56</v>
      </c>
      <c r="H24" s="29">
        <v>14.32</v>
      </c>
      <c r="I24" s="29">
        <v>0.44</v>
      </c>
      <c r="J24" s="29">
        <v>5.12</v>
      </c>
      <c r="K24" s="29">
        <v>21.89</v>
      </c>
      <c r="L24" s="28" t="s">
        <v>64</v>
      </c>
      <c r="M24" s="29">
        <v>0.23</v>
      </c>
      <c r="N24" s="30">
        <v>9.7799999999999994</v>
      </c>
      <c r="O24" s="28" t="s">
        <v>64</v>
      </c>
      <c r="P24" s="28" t="s">
        <v>64</v>
      </c>
      <c r="Q24" s="25">
        <v>93.48</v>
      </c>
      <c r="R24" s="24">
        <v>4.1256026080882808</v>
      </c>
      <c r="S24" s="24">
        <v>0</v>
      </c>
      <c r="T24" s="24">
        <f t="shared" si="1"/>
        <v>88.400519130723623</v>
      </c>
      <c r="U24" s="17" t="s">
        <v>69</v>
      </c>
    </row>
    <row r="25" spans="1:21" x14ac:dyDescent="0.35">
      <c r="A25" s="23" t="s">
        <v>169</v>
      </c>
      <c r="B25" s="11" t="s">
        <v>88</v>
      </c>
      <c r="C25" s="11">
        <v>97</v>
      </c>
      <c r="D25" s="52"/>
      <c r="E25" s="34" t="s">
        <v>100</v>
      </c>
      <c r="F25" s="29">
        <v>39.54</v>
      </c>
      <c r="G25" s="29">
        <v>2.57</v>
      </c>
      <c r="H25" s="29">
        <v>13.6</v>
      </c>
      <c r="I25" s="29">
        <v>1.57</v>
      </c>
      <c r="J25" s="29">
        <v>4.41</v>
      </c>
      <c r="K25" s="29">
        <v>22.19</v>
      </c>
      <c r="L25" s="28" t="s">
        <v>64</v>
      </c>
      <c r="M25" s="29"/>
      <c r="N25" s="30">
        <v>10.28</v>
      </c>
      <c r="O25" s="28" t="s">
        <v>64</v>
      </c>
      <c r="P25" s="28" t="s">
        <v>64</v>
      </c>
      <c r="Q25" s="25">
        <v>94.16</v>
      </c>
      <c r="R25" s="24">
        <v>4.1477216373030288</v>
      </c>
      <c r="S25" s="24">
        <v>0</v>
      </c>
      <c r="T25" s="24">
        <f t="shared" si="1"/>
        <v>89.969218434239082</v>
      </c>
      <c r="U25" s="17" t="s">
        <v>69</v>
      </c>
    </row>
    <row r="26" spans="1:21" x14ac:dyDescent="0.35">
      <c r="A26" s="23" t="s">
        <v>169</v>
      </c>
      <c r="B26" s="11" t="s">
        <v>88</v>
      </c>
      <c r="C26" s="11">
        <v>38</v>
      </c>
      <c r="D26" s="11"/>
      <c r="E26" s="34" t="s">
        <v>100</v>
      </c>
      <c r="F26" s="29">
        <v>38.380000000000003</v>
      </c>
      <c r="G26" s="29">
        <v>2.6</v>
      </c>
      <c r="H26" s="29">
        <v>13.24</v>
      </c>
      <c r="I26" s="29">
        <v>0.9</v>
      </c>
      <c r="J26" s="29">
        <v>5.31</v>
      </c>
      <c r="K26" s="29">
        <v>21.71</v>
      </c>
      <c r="L26" s="28" t="s">
        <v>64</v>
      </c>
      <c r="M26" s="29">
        <v>0.37</v>
      </c>
      <c r="N26" s="30">
        <v>9.9700000000000006</v>
      </c>
      <c r="O26" s="28" t="s">
        <v>64</v>
      </c>
      <c r="P26" s="28" t="s">
        <v>64</v>
      </c>
      <c r="Q26" s="25">
        <f>SUM(F26:P26)</f>
        <v>92.480000000000018</v>
      </c>
      <c r="R26" s="24">
        <v>4.0521123751849473</v>
      </c>
      <c r="S26" s="24">
        <v>0</v>
      </c>
      <c r="T26" s="24">
        <f t="shared" si="1"/>
        <v>87.934299422425028</v>
      </c>
      <c r="U26" s="17" t="s">
        <v>69</v>
      </c>
    </row>
    <row r="27" spans="1:21" x14ac:dyDescent="0.35">
      <c r="A27" s="23" t="s">
        <v>169</v>
      </c>
      <c r="B27" s="11" t="s">
        <v>88</v>
      </c>
      <c r="C27" s="11">
        <v>10</v>
      </c>
      <c r="D27" s="11"/>
      <c r="E27" s="34" t="s">
        <v>100</v>
      </c>
      <c r="F27" s="29">
        <v>39.635696260610224</v>
      </c>
      <c r="G27" s="29">
        <v>2.6093140628584535</v>
      </c>
      <c r="H27" s="29">
        <v>13.63959623766919</v>
      </c>
      <c r="I27" s="29">
        <v>1.4340445056205551</v>
      </c>
      <c r="J27" s="29">
        <v>4.0110116999311769</v>
      </c>
      <c r="K27" s="29">
        <v>22.513420509291119</v>
      </c>
      <c r="L27" s="28" t="s">
        <v>64</v>
      </c>
      <c r="M27" s="29"/>
      <c r="N27" s="30">
        <v>10.15691672401927</v>
      </c>
      <c r="O27" s="28" t="s">
        <v>64</v>
      </c>
      <c r="P27" s="28" t="s">
        <v>64</v>
      </c>
      <c r="Q27" s="25">
        <v>93.999999999999986</v>
      </c>
      <c r="R27" s="24">
        <v>4.1539696183072241</v>
      </c>
      <c r="S27" s="28">
        <v>0</v>
      </c>
      <c r="T27" s="24">
        <f t="shared" si="1"/>
        <v>90.913429042813561</v>
      </c>
    </row>
    <row r="28" spans="1:21" x14ac:dyDescent="0.35">
      <c r="A28" s="23" t="s">
        <v>169</v>
      </c>
      <c r="B28" s="11" t="s">
        <v>88</v>
      </c>
      <c r="C28" s="11">
        <v>5</v>
      </c>
      <c r="D28" s="52"/>
      <c r="E28" s="34" t="s">
        <v>100</v>
      </c>
      <c r="F28" s="29">
        <v>39.345999999999997</v>
      </c>
      <c r="G28" s="29">
        <v>2.6320000000000001</v>
      </c>
      <c r="H28" s="29">
        <v>14.04</v>
      </c>
      <c r="I28" s="29">
        <v>0.63600000000000001</v>
      </c>
      <c r="J28" s="29">
        <v>5.0250000000000004</v>
      </c>
      <c r="K28" s="29">
        <v>22.484999999999999</v>
      </c>
      <c r="L28" s="30">
        <v>0.16800000000000001</v>
      </c>
      <c r="M28" s="29">
        <v>0.315</v>
      </c>
      <c r="N28" s="30">
        <v>9.2490000000000006</v>
      </c>
      <c r="O28" s="29">
        <v>0.14699999999999999</v>
      </c>
      <c r="P28" s="29" t="s">
        <v>64</v>
      </c>
      <c r="Q28" s="25">
        <v>94.138000000000005</v>
      </c>
      <c r="R28" s="24">
        <v>4.0792074820294202</v>
      </c>
      <c r="S28" s="28">
        <v>6.1894349999999994E-2</v>
      </c>
      <c r="T28" s="24">
        <f t="shared" si="1"/>
        <v>88.859456814913912</v>
      </c>
    </row>
    <row r="29" spans="1:21" x14ac:dyDescent="0.35">
      <c r="A29" s="23" t="s">
        <v>169</v>
      </c>
      <c r="B29" s="11" t="s">
        <v>88</v>
      </c>
      <c r="C29" s="11">
        <v>102</v>
      </c>
      <c r="D29" s="52"/>
      <c r="E29" s="34" t="s">
        <v>170</v>
      </c>
      <c r="F29" s="29">
        <v>40.17</v>
      </c>
      <c r="G29" s="29">
        <v>2.66</v>
      </c>
      <c r="H29" s="29">
        <v>14.16</v>
      </c>
      <c r="I29" s="29">
        <v>0.74</v>
      </c>
      <c r="J29" s="29">
        <v>5.81</v>
      </c>
      <c r="K29" s="29">
        <v>22.31</v>
      </c>
      <c r="L29" s="28" t="s">
        <v>64</v>
      </c>
      <c r="M29" s="29">
        <v>0.9</v>
      </c>
      <c r="N29" s="30">
        <v>8.9499999999999993</v>
      </c>
      <c r="O29" s="28" t="s">
        <v>64</v>
      </c>
      <c r="P29" s="28" t="s">
        <v>64</v>
      </c>
      <c r="Q29" s="25">
        <v>95.71</v>
      </c>
      <c r="R29" s="24">
        <v>4.2233621572023106</v>
      </c>
      <c r="S29" s="28">
        <v>0</v>
      </c>
      <c r="T29" s="24">
        <f t="shared" si="1"/>
        <v>87.252782762295496</v>
      </c>
    </row>
    <row r="30" spans="1:21" x14ac:dyDescent="0.35">
      <c r="A30" s="23" t="s">
        <v>169</v>
      </c>
      <c r="B30" s="11" t="s">
        <v>88</v>
      </c>
      <c r="C30" s="11">
        <v>106</v>
      </c>
      <c r="D30" s="52"/>
      <c r="E30" s="34" t="s">
        <v>102</v>
      </c>
      <c r="F30" s="29">
        <v>38.28</v>
      </c>
      <c r="G30" s="29">
        <v>2.66</v>
      </c>
      <c r="H30" s="29">
        <v>15.25</v>
      </c>
      <c r="I30" s="29">
        <v>0.33</v>
      </c>
      <c r="J30" s="29">
        <v>5.95</v>
      </c>
      <c r="K30" s="29">
        <v>21.32</v>
      </c>
      <c r="L30" s="28" t="s">
        <v>64</v>
      </c>
      <c r="M30" s="29">
        <v>1.01</v>
      </c>
      <c r="N30" s="30">
        <v>9</v>
      </c>
      <c r="O30" s="28" t="s">
        <v>64</v>
      </c>
      <c r="P30" s="28" t="s">
        <v>64</v>
      </c>
      <c r="Q30" s="25">
        <v>93.8</v>
      </c>
      <c r="R30" s="24">
        <v>4.1263507596119506</v>
      </c>
      <c r="S30" s="28">
        <v>0</v>
      </c>
      <c r="T30" s="24">
        <f t="shared" si="1"/>
        <v>86.463076142017115</v>
      </c>
    </row>
    <row r="31" spans="1:21" x14ac:dyDescent="0.35">
      <c r="A31" s="23" t="s">
        <v>169</v>
      </c>
      <c r="B31" s="11" t="s">
        <v>88</v>
      </c>
      <c r="C31" s="11">
        <v>51</v>
      </c>
      <c r="D31" s="11"/>
      <c r="E31" s="34" t="s">
        <v>104</v>
      </c>
      <c r="F31" s="29">
        <v>38.880000000000003</v>
      </c>
      <c r="G31" s="29">
        <v>2.66</v>
      </c>
      <c r="H31" s="29">
        <v>13.73</v>
      </c>
      <c r="I31" s="29">
        <v>0.53</v>
      </c>
      <c r="J31" s="29">
        <v>5.68</v>
      </c>
      <c r="K31" s="29">
        <v>21.94</v>
      </c>
      <c r="L31" s="28" t="s">
        <v>64</v>
      </c>
      <c r="M31" s="29">
        <v>0.34</v>
      </c>
      <c r="N31" s="30">
        <v>9.9700000000000006</v>
      </c>
      <c r="O31" s="28" t="s">
        <v>64</v>
      </c>
      <c r="P31" s="28" t="s">
        <v>64</v>
      </c>
      <c r="Q31" s="25">
        <f>SUM(F31:P31)</f>
        <v>93.730000000000018</v>
      </c>
      <c r="R31" s="24">
        <v>4.110467393963404</v>
      </c>
      <c r="S31" s="28">
        <v>0</v>
      </c>
      <c r="T31" s="24">
        <f t="shared" si="1"/>
        <v>87.318324293638355</v>
      </c>
    </row>
    <row r="32" spans="1:21" x14ac:dyDescent="0.35">
      <c r="A32" s="23" t="s">
        <v>169</v>
      </c>
      <c r="B32" s="32" t="s">
        <v>88</v>
      </c>
      <c r="C32" s="11">
        <v>4</v>
      </c>
      <c r="D32" s="75"/>
      <c r="E32" s="34" t="s">
        <v>100</v>
      </c>
      <c r="F32" s="29">
        <v>39.424999999999997</v>
      </c>
      <c r="G32" s="29">
        <v>2.7109999999999999</v>
      </c>
      <c r="H32" s="29">
        <v>13.698</v>
      </c>
      <c r="I32" s="29">
        <v>1.1559999999999999</v>
      </c>
      <c r="J32" s="29">
        <v>4.0949999999999998</v>
      </c>
      <c r="K32" s="29">
        <v>22.6</v>
      </c>
      <c r="L32" s="30">
        <v>0.108</v>
      </c>
      <c r="M32" s="29">
        <v>0.21</v>
      </c>
      <c r="N32" s="30">
        <v>9.9740000000000002</v>
      </c>
      <c r="O32" s="29" t="s">
        <v>64</v>
      </c>
      <c r="P32" s="29" t="s">
        <v>64</v>
      </c>
      <c r="Q32" s="25">
        <v>94.272000000000006</v>
      </c>
      <c r="R32" s="24">
        <v>4.1494347791247161</v>
      </c>
      <c r="S32" s="77">
        <v>0</v>
      </c>
      <c r="T32" s="24">
        <f t="shared" si="1"/>
        <v>90.772977370796625</v>
      </c>
      <c r="U32" s="37"/>
    </row>
    <row r="33" spans="1:21" x14ac:dyDescent="0.35">
      <c r="A33" s="23" t="s">
        <v>169</v>
      </c>
      <c r="B33" s="32" t="s">
        <v>88</v>
      </c>
      <c r="C33" s="11">
        <v>104</v>
      </c>
      <c r="D33" s="75"/>
      <c r="E33" s="34" t="s">
        <v>100</v>
      </c>
      <c r="F33" s="29">
        <v>39.950000000000003</v>
      </c>
      <c r="G33" s="29">
        <v>2.72</v>
      </c>
      <c r="H33" s="29">
        <v>14.55</v>
      </c>
      <c r="I33" s="29">
        <v>0.51</v>
      </c>
      <c r="J33" s="29">
        <v>5.65</v>
      </c>
      <c r="K33" s="29">
        <v>22.38</v>
      </c>
      <c r="L33" s="28" t="s">
        <v>64</v>
      </c>
      <c r="M33" s="29">
        <v>0.63</v>
      </c>
      <c r="N33" s="30">
        <v>9.8699999999999992</v>
      </c>
      <c r="O33" s="28" t="s">
        <v>64</v>
      </c>
      <c r="P33" s="28" t="s">
        <v>64</v>
      </c>
      <c r="Q33" s="25">
        <v>96.28</v>
      </c>
      <c r="R33" s="24">
        <v>4.2332430347370291</v>
      </c>
      <c r="S33" s="77">
        <v>0</v>
      </c>
      <c r="T33" s="24">
        <f t="shared" si="1"/>
        <v>87.594238059805789</v>
      </c>
      <c r="U33" s="37"/>
    </row>
    <row r="34" spans="1:21" x14ac:dyDescent="0.35">
      <c r="A34" s="23" t="s">
        <v>169</v>
      </c>
      <c r="B34" s="32" t="s">
        <v>88</v>
      </c>
      <c r="C34" s="11">
        <v>96</v>
      </c>
      <c r="D34" s="75"/>
      <c r="E34" s="34" t="s">
        <v>100</v>
      </c>
      <c r="F34" s="29">
        <v>40.26</v>
      </c>
      <c r="G34" s="29">
        <v>2.75</v>
      </c>
      <c r="H34" s="29">
        <v>14.18</v>
      </c>
      <c r="I34" s="29">
        <v>1.67</v>
      </c>
      <c r="J34" s="29">
        <v>4.3499999999999996</v>
      </c>
      <c r="K34" s="29">
        <v>22.96</v>
      </c>
      <c r="L34" s="28" t="s">
        <v>64</v>
      </c>
      <c r="M34" s="29"/>
      <c r="N34" s="30">
        <v>10.24</v>
      </c>
      <c r="O34" s="28" t="s">
        <v>64</v>
      </c>
      <c r="P34" s="28" t="s">
        <v>64</v>
      </c>
      <c r="Q34" s="25">
        <v>96.41</v>
      </c>
      <c r="R34" s="24">
        <v>4.2547550478093399</v>
      </c>
      <c r="S34" s="77">
        <v>0</v>
      </c>
      <c r="T34" s="24">
        <f t="shared" si="1"/>
        <v>90.392521673377331</v>
      </c>
      <c r="U34" s="37"/>
    </row>
    <row r="35" spans="1:21" x14ac:dyDescent="0.35">
      <c r="A35" s="23" t="s">
        <v>169</v>
      </c>
      <c r="B35" s="32" t="s">
        <v>88</v>
      </c>
      <c r="C35" s="11">
        <v>22</v>
      </c>
      <c r="D35" s="32"/>
      <c r="E35" s="34" t="s">
        <v>100</v>
      </c>
      <c r="F35" s="29">
        <v>37.96</v>
      </c>
      <c r="G35" s="29">
        <v>2.78</v>
      </c>
      <c r="H35" s="29">
        <v>13.34</v>
      </c>
      <c r="I35" s="29">
        <v>1.1599999999999999</v>
      </c>
      <c r="J35" s="29">
        <v>4.71</v>
      </c>
      <c r="K35" s="29">
        <v>21.86</v>
      </c>
      <c r="L35" s="28" t="s">
        <v>64</v>
      </c>
      <c r="M35" s="29"/>
      <c r="N35" s="30">
        <v>10.16</v>
      </c>
      <c r="O35" s="28" t="s">
        <v>64</v>
      </c>
      <c r="P35" s="28" t="s">
        <v>64</v>
      </c>
      <c r="Q35" s="25">
        <f>SUM(F35:P35)</f>
        <v>91.97</v>
      </c>
      <c r="R35" s="24">
        <v>4.0357633846444916</v>
      </c>
      <c r="S35" s="77">
        <v>0</v>
      </c>
      <c r="T35" s="24">
        <f t="shared" si="1"/>
        <v>89.21615161139664</v>
      </c>
      <c r="U35" s="37"/>
    </row>
    <row r="36" spans="1:21" x14ac:dyDescent="0.35">
      <c r="A36" s="23" t="s">
        <v>169</v>
      </c>
      <c r="B36" s="32" t="s">
        <v>88</v>
      </c>
      <c r="C36" s="11">
        <v>16</v>
      </c>
      <c r="D36" s="75"/>
      <c r="E36" s="34" t="s">
        <v>100</v>
      </c>
      <c r="F36" s="29">
        <v>40.708679593721151</v>
      </c>
      <c r="G36" s="29">
        <v>3.070175438596491</v>
      </c>
      <c r="H36" s="29">
        <v>15.731763619575254</v>
      </c>
      <c r="I36" s="29">
        <v>0.56555863342566948</v>
      </c>
      <c r="J36" s="29">
        <v>6.7751615881809784</v>
      </c>
      <c r="K36" s="29">
        <v>22.322253000923361</v>
      </c>
      <c r="L36" s="28" t="s">
        <v>64</v>
      </c>
      <c r="M36" s="29"/>
      <c r="N36" s="30">
        <v>10.837950138504155</v>
      </c>
      <c r="O36" s="28" t="s">
        <v>64</v>
      </c>
      <c r="P36" s="28" t="s">
        <v>64</v>
      </c>
      <c r="Q36" s="25">
        <f>SUM(F36:P36)</f>
        <v>100.01154201292705</v>
      </c>
      <c r="R36" s="24">
        <v>4.3711812563889705</v>
      </c>
      <c r="S36" s="77">
        <v>0</v>
      </c>
      <c r="T36" s="24">
        <f t="shared" si="1"/>
        <v>85.450279310044877</v>
      </c>
      <c r="U36" s="37"/>
    </row>
    <row r="37" spans="1:21" x14ac:dyDescent="0.35">
      <c r="A37" s="23" t="s">
        <v>169</v>
      </c>
      <c r="B37" s="74" t="s">
        <v>72</v>
      </c>
      <c r="C37" s="23">
        <v>15</v>
      </c>
      <c r="D37" s="74" t="s">
        <v>66</v>
      </c>
      <c r="E37" s="34" t="s">
        <v>63</v>
      </c>
      <c r="F37" s="28">
        <v>34.49</v>
      </c>
      <c r="G37" s="28">
        <v>1.54</v>
      </c>
      <c r="H37" s="28">
        <v>22.68</v>
      </c>
      <c r="I37" s="28">
        <v>0</v>
      </c>
      <c r="J37" s="28">
        <v>14.41</v>
      </c>
      <c r="K37" s="28">
        <v>14.6</v>
      </c>
      <c r="L37" s="28">
        <v>1.23</v>
      </c>
      <c r="M37" s="28">
        <v>0.4</v>
      </c>
      <c r="N37" s="28">
        <v>9.56</v>
      </c>
      <c r="O37" s="28">
        <v>0</v>
      </c>
      <c r="P37" s="28"/>
      <c r="Q37" s="24">
        <v>99.22</v>
      </c>
      <c r="R37" s="24">
        <v>4.1477765336712897</v>
      </c>
      <c r="S37" s="75">
        <v>0</v>
      </c>
      <c r="T37" s="24">
        <f t="shared" si="1"/>
        <v>64.362693423769713</v>
      </c>
    </row>
    <row r="38" spans="1:21" x14ac:dyDescent="0.35">
      <c r="A38" s="23" t="s">
        <v>169</v>
      </c>
      <c r="B38" s="74" t="s">
        <v>72</v>
      </c>
      <c r="C38" s="23">
        <v>14</v>
      </c>
      <c r="D38" s="74" t="s">
        <v>66</v>
      </c>
      <c r="E38" s="34" t="s">
        <v>63</v>
      </c>
      <c r="F38" s="28">
        <v>34.47</v>
      </c>
      <c r="G38" s="28">
        <v>1.59</v>
      </c>
      <c r="H38" s="28">
        <v>21.76</v>
      </c>
      <c r="I38" s="28">
        <v>0</v>
      </c>
      <c r="J38" s="28">
        <v>13.44</v>
      </c>
      <c r="K38" s="28">
        <v>14.9</v>
      </c>
      <c r="L38" s="28">
        <v>1.2</v>
      </c>
      <c r="M38" s="28">
        <v>0.39</v>
      </c>
      <c r="N38" s="28">
        <v>9.5299999999999994</v>
      </c>
      <c r="O38" s="28">
        <v>0</v>
      </c>
      <c r="P38" s="28"/>
      <c r="Q38" s="24">
        <v>97.5</v>
      </c>
      <c r="R38" s="24">
        <v>4.093373280497782</v>
      </c>
      <c r="S38" s="75">
        <v>0</v>
      </c>
      <c r="T38" s="24">
        <f t="shared" si="1"/>
        <v>66.399931139883293</v>
      </c>
    </row>
    <row r="39" spans="1:21" x14ac:dyDescent="0.35">
      <c r="A39" s="23" t="s">
        <v>169</v>
      </c>
      <c r="B39" s="74" t="s">
        <v>67</v>
      </c>
      <c r="C39" s="23">
        <v>18</v>
      </c>
      <c r="D39" s="74" t="s">
        <v>64</v>
      </c>
      <c r="E39" s="34" t="s">
        <v>68</v>
      </c>
      <c r="F39" s="28">
        <v>40.049999999999997</v>
      </c>
      <c r="G39" s="28">
        <v>1.93</v>
      </c>
      <c r="H39" s="28">
        <v>13.88</v>
      </c>
      <c r="I39" s="28">
        <v>0.2</v>
      </c>
      <c r="J39" s="28">
        <v>6.81</v>
      </c>
      <c r="K39" s="28">
        <v>22.03</v>
      </c>
      <c r="L39" s="28" t="s">
        <v>96</v>
      </c>
      <c r="M39" s="28">
        <v>0.27</v>
      </c>
      <c r="N39" s="28">
        <v>10.29</v>
      </c>
      <c r="O39" s="28" t="s">
        <v>96</v>
      </c>
      <c r="P39" s="28" t="s">
        <v>96</v>
      </c>
      <c r="Q39" s="24">
        <v>95.59</v>
      </c>
      <c r="R39" s="24">
        <v>4.1740080245597637</v>
      </c>
      <c r="S39" s="75">
        <v>0</v>
      </c>
      <c r="T39" s="24">
        <f t="shared" si="1"/>
        <v>85.221181839789665</v>
      </c>
    </row>
    <row r="40" spans="1:21" x14ac:dyDescent="0.35">
      <c r="A40" s="23" t="s">
        <v>169</v>
      </c>
      <c r="B40" s="74" t="s">
        <v>67</v>
      </c>
      <c r="C40" s="23">
        <v>32</v>
      </c>
      <c r="D40" s="23" t="s">
        <v>64</v>
      </c>
      <c r="E40" s="34" t="s">
        <v>68</v>
      </c>
      <c r="F40" s="28">
        <v>39.44</v>
      </c>
      <c r="G40" s="28">
        <v>1.21</v>
      </c>
      <c r="H40" s="28">
        <v>14.87</v>
      </c>
      <c r="I40" s="28">
        <v>0.11</v>
      </c>
      <c r="J40" s="28">
        <v>7.71</v>
      </c>
      <c r="K40" s="28">
        <v>21.64</v>
      </c>
      <c r="L40" s="28" t="s">
        <v>96</v>
      </c>
      <c r="M40" s="28">
        <v>0.24</v>
      </c>
      <c r="N40" s="28">
        <v>10.36</v>
      </c>
      <c r="O40" s="28" t="s">
        <v>96</v>
      </c>
      <c r="P40" s="28" t="s">
        <v>96</v>
      </c>
      <c r="Q40" s="24">
        <v>95.579999999999984</v>
      </c>
      <c r="R40" s="24">
        <v>4.161130371574183</v>
      </c>
      <c r="S40" s="77">
        <v>0</v>
      </c>
      <c r="T40" s="24">
        <f t="shared" si="1"/>
        <v>83.342072876898428</v>
      </c>
    </row>
    <row r="41" spans="1:21" x14ac:dyDescent="0.35">
      <c r="A41" s="23" t="s">
        <v>169</v>
      </c>
      <c r="B41" s="74" t="s">
        <v>67</v>
      </c>
      <c r="C41" s="23">
        <v>38</v>
      </c>
      <c r="D41" s="11"/>
      <c r="E41" s="35"/>
      <c r="F41" s="28">
        <v>39.14</v>
      </c>
      <c r="G41" s="28">
        <v>1.38</v>
      </c>
      <c r="H41" s="28">
        <v>12.93</v>
      </c>
      <c r="I41" s="28">
        <v>0.13</v>
      </c>
      <c r="J41" s="28">
        <v>5.6</v>
      </c>
      <c r="K41" s="28">
        <v>22.87</v>
      </c>
      <c r="L41" s="28" t="s">
        <v>64</v>
      </c>
      <c r="M41" s="28"/>
      <c r="N41" s="28">
        <v>9.9600000000000009</v>
      </c>
      <c r="O41" s="28" t="s">
        <v>64</v>
      </c>
      <c r="P41" s="28"/>
      <c r="Q41" s="28">
        <v>92.01</v>
      </c>
      <c r="R41" s="24">
        <v>4.0474871876936005</v>
      </c>
      <c r="S41" s="77">
        <v>0</v>
      </c>
      <c r="T41" s="24">
        <f t="shared" si="1"/>
        <v>87.922392837530509</v>
      </c>
    </row>
    <row r="42" spans="1:21" x14ac:dyDescent="0.35">
      <c r="A42" s="23" t="s">
        <v>169</v>
      </c>
      <c r="B42" s="74" t="s">
        <v>67</v>
      </c>
      <c r="C42" s="23">
        <v>37</v>
      </c>
      <c r="D42" s="23" t="s">
        <v>66</v>
      </c>
      <c r="E42" s="34" t="s">
        <v>71</v>
      </c>
      <c r="F42" s="28">
        <v>40.25</v>
      </c>
      <c r="G42" s="28">
        <v>1.46</v>
      </c>
      <c r="H42" s="28">
        <v>14.95</v>
      </c>
      <c r="I42" s="28">
        <v>0.08</v>
      </c>
      <c r="J42" s="28">
        <v>7.64</v>
      </c>
      <c r="K42" s="28">
        <v>21.89</v>
      </c>
      <c r="L42" s="28">
        <v>0.2</v>
      </c>
      <c r="M42" s="28">
        <v>0.38</v>
      </c>
      <c r="N42" s="28">
        <v>10.17</v>
      </c>
      <c r="O42" s="28" t="s">
        <v>96</v>
      </c>
      <c r="P42" s="28">
        <v>0.04</v>
      </c>
      <c r="Q42" s="24">
        <v>97.14</v>
      </c>
      <c r="R42" s="24">
        <v>4.2193503145115612</v>
      </c>
      <c r="S42" s="77">
        <v>9.0159999999999997E-3</v>
      </c>
      <c r="T42" s="24">
        <f t="shared" ref="T42:T73" si="2">(K42/(15.9994+24.305))/((K42/(15.9994+24.305))+((J42)/(15.9994+55.845)))*100</f>
        <v>83.626199477327106</v>
      </c>
    </row>
    <row r="43" spans="1:21" x14ac:dyDescent="0.35">
      <c r="A43" s="23" t="s">
        <v>169</v>
      </c>
      <c r="B43" s="74" t="s">
        <v>67</v>
      </c>
      <c r="C43" s="23">
        <v>21</v>
      </c>
      <c r="D43" s="23" t="s">
        <v>64</v>
      </c>
      <c r="E43" s="34" t="s">
        <v>68</v>
      </c>
      <c r="F43" s="28">
        <v>38.21</v>
      </c>
      <c r="G43" s="28">
        <v>2.2000000000000002</v>
      </c>
      <c r="H43" s="28">
        <v>16.3</v>
      </c>
      <c r="I43" s="28">
        <v>0.24</v>
      </c>
      <c r="J43" s="28">
        <v>9.92</v>
      </c>
      <c r="K43" s="28">
        <v>18.98</v>
      </c>
      <c r="L43" s="28">
        <v>0.19</v>
      </c>
      <c r="M43" s="28">
        <v>0.39</v>
      </c>
      <c r="N43" s="28">
        <v>10.18</v>
      </c>
      <c r="O43" s="28" t="s">
        <v>96</v>
      </c>
      <c r="P43" s="28">
        <v>0.03</v>
      </c>
      <c r="Q43" s="24">
        <v>96.72</v>
      </c>
      <c r="R43" s="24">
        <v>4.1453214556464779</v>
      </c>
      <c r="S43" s="77">
        <v>6.7619999999999998E-3</v>
      </c>
      <c r="T43" s="24">
        <f t="shared" si="2"/>
        <v>77.32711401682802</v>
      </c>
    </row>
    <row r="44" spans="1:21" x14ac:dyDescent="0.35">
      <c r="A44" s="23" t="s">
        <v>169</v>
      </c>
      <c r="B44" s="74" t="s">
        <v>67</v>
      </c>
      <c r="C44" s="23">
        <v>22</v>
      </c>
      <c r="D44" s="23" t="s">
        <v>64</v>
      </c>
      <c r="E44" s="34" t="s">
        <v>68</v>
      </c>
      <c r="F44" s="28">
        <v>40.1</v>
      </c>
      <c r="G44" s="28">
        <v>2.25</v>
      </c>
      <c r="H44" s="28">
        <v>14.29</v>
      </c>
      <c r="I44" s="28">
        <v>0.31</v>
      </c>
      <c r="J44" s="28">
        <v>6.35</v>
      </c>
      <c r="K44" s="28">
        <v>22.14</v>
      </c>
      <c r="L44" s="28" t="s">
        <v>96</v>
      </c>
      <c r="M44" s="28">
        <v>0.31</v>
      </c>
      <c r="N44" s="28">
        <v>10.15</v>
      </c>
      <c r="O44" s="28" t="s">
        <v>96</v>
      </c>
      <c r="P44" s="28">
        <v>0.05</v>
      </c>
      <c r="Q44" s="24">
        <v>96.17</v>
      </c>
      <c r="R44" s="24">
        <v>4.1930681037620605</v>
      </c>
      <c r="S44" s="75">
        <v>1.1270000000000001E-2</v>
      </c>
      <c r="T44" s="24">
        <f t="shared" si="2"/>
        <v>86.140074662922402</v>
      </c>
    </row>
    <row r="45" spans="1:21" x14ac:dyDescent="0.35">
      <c r="A45" s="23" t="s">
        <v>169</v>
      </c>
      <c r="B45" s="74" t="s">
        <v>67</v>
      </c>
      <c r="C45" s="23">
        <v>19</v>
      </c>
      <c r="D45" s="23" t="s">
        <v>64</v>
      </c>
      <c r="E45" s="34" t="s">
        <v>68</v>
      </c>
      <c r="F45" s="28">
        <v>41.19</v>
      </c>
      <c r="G45" s="28">
        <v>2.29</v>
      </c>
      <c r="H45" s="28">
        <v>13.26</v>
      </c>
      <c r="I45" s="28">
        <v>0.57999999999999996</v>
      </c>
      <c r="J45" s="28">
        <v>4.4800000000000004</v>
      </c>
      <c r="K45" s="28">
        <v>23.75</v>
      </c>
      <c r="L45" s="28">
        <v>0.15</v>
      </c>
      <c r="M45" s="28">
        <v>0.27</v>
      </c>
      <c r="N45" s="28">
        <v>10.56</v>
      </c>
      <c r="O45" s="28" t="s">
        <v>96</v>
      </c>
      <c r="P45" s="28">
        <v>0.04</v>
      </c>
      <c r="Q45" s="24">
        <v>96.73</v>
      </c>
      <c r="R45" s="24">
        <v>4.246220012779613</v>
      </c>
      <c r="S45" s="75">
        <v>9.0159999999999997E-3</v>
      </c>
      <c r="T45" s="24">
        <f t="shared" si="2"/>
        <v>90.430507501707808</v>
      </c>
    </row>
    <row r="46" spans="1:21" x14ac:dyDescent="0.35">
      <c r="A46" s="23" t="s">
        <v>169</v>
      </c>
      <c r="B46" s="74" t="s">
        <v>67</v>
      </c>
      <c r="C46" s="23">
        <v>36</v>
      </c>
      <c r="D46" s="74" t="s">
        <v>64</v>
      </c>
      <c r="E46" s="34" t="s">
        <v>70</v>
      </c>
      <c r="F46" s="28">
        <v>38.51</v>
      </c>
      <c r="G46" s="28">
        <v>2.38</v>
      </c>
      <c r="H46" s="28">
        <v>15.76</v>
      </c>
      <c r="I46" s="28">
        <v>0.11</v>
      </c>
      <c r="J46" s="28">
        <v>9.4</v>
      </c>
      <c r="K46" s="28">
        <v>19.600000000000001</v>
      </c>
      <c r="L46" s="28" t="s">
        <v>96</v>
      </c>
      <c r="M46" s="28">
        <v>0.26</v>
      </c>
      <c r="N46" s="28">
        <v>10.25</v>
      </c>
      <c r="O46" s="28" t="s">
        <v>96</v>
      </c>
      <c r="P46" s="28">
        <v>0.04</v>
      </c>
      <c r="Q46" s="24">
        <v>96.56</v>
      </c>
      <c r="R46" s="24">
        <v>4.145378603633131</v>
      </c>
      <c r="S46" s="76">
        <v>9.0159999999999997E-3</v>
      </c>
      <c r="T46" s="24">
        <f t="shared" si="2"/>
        <v>78.799166160980718</v>
      </c>
      <c r="U46" s="41"/>
    </row>
    <row r="47" spans="1:21" x14ac:dyDescent="0.35">
      <c r="A47" s="23" t="s">
        <v>169</v>
      </c>
      <c r="B47" s="74" t="s">
        <v>67</v>
      </c>
      <c r="C47" s="23">
        <v>23</v>
      </c>
      <c r="D47" s="74" t="s">
        <v>66</v>
      </c>
      <c r="E47" s="34" t="s">
        <v>68</v>
      </c>
      <c r="F47" s="28">
        <v>38.21</v>
      </c>
      <c r="G47" s="28">
        <v>2.44</v>
      </c>
      <c r="H47" s="28">
        <v>17.829999999999998</v>
      </c>
      <c r="I47" s="28">
        <v>0.19</v>
      </c>
      <c r="J47" s="28">
        <v>10.64</v>
      </c>
      <c r="K47" s="28">
        <v>18.399999999999999</v>
      </c>
      <c r="L47" s="28">
        <v>0.23</v>
      </c>
      <c r="M47" s="28">
        <v>0.48</v>
      </c>
      <c r="N47" s="28">
        <v>9.76</v>
      </c>
      <c r="O47" s="28" t="s">
        <v>96</v>
      </c>
      <c r="P47" s="28" t="s">
        <v>96</v>
      </c>
      <c r="Q47" s="24">
        <v>98.470000000000027</v>
      </c>
      <c r="R47" s="24">
        <v>4.2232494367656432</v>
      </c>
      <c r="S47" s="76">
        <v>0</v>
      </c>
      <c r="T47" s="24">
        <f t="shared" si="2"/>
        <v>75.505783100348296</v>
      </c>
      <c r="U47" s="41"/>
    </row>
    <row r="48" spans="1:21" x14ac:dyDescent="0.35">
      <c r="A48" s="23" t="s">
        <v>169</v>
      </c>
      <c r="B48" s="74" t="s">
        <v>67</v>
      </c>
      <c r="C48" s="23">
        <v>31</v>
      </c>
      <c r="D48" s="74" t="s">
        <v>64</v>
      </c>
      <c r="E48" s="34" t="s">
        <v>68</v>
      </c>
      <c r="F48" s="28">
        <v>38.35</v>
      </c>
      <c r="G48" s="28">
        <v>2.5</v>
      </c>
      <c r="H48" s="28">
        <v>16.260000000000002</v>
      </c>
      <c r="I48" s="28">
        <v>0.15</v>
      </c>
      <c r="J48" s="28">
        <v>9.7200000000000006</v>
      </c>
      <c r="K48" s="28">
        <v>19.18</v>
      </c>
      <c r="L48" s="28" t="s">
        <v>96</v>
      </c>
      <c r="M48" s="28">
        <v>0.3</v>
      </c>
      <c r="N48" s="28">
        <v>10.19</v>
      </c>
      <c r="O48" s="28" t="s">
        <v>96</v>
      </c>
      <c r="P48" s="28">
        <v>0.05</v>
      </c>
      <c r="Q48" s="24">
        <v>96.86999999999999</v>
      </c>
      <c r="R48" s="24">
        <v>4.1546667901242129</v>
      </c>
      <c r="S48" s="76">
        <v>1.1270000000000001E-2</v>
      </c>
      <c r="T48" s="24">
        <f t="shared" si="2"/>
        <v>77.863414032374891</v>
      </c>
      <c r="U48" s="41"/>
    </row>
    <row r="49" spans="1:21" x14ac:dyDescent="0.35">
      <c r="A49" s="23" t="s">
        <v>150</v>
      </c>
      <c r="B49" s="23" t="s">
        <v>75</v>
      </c>
      <c r="C49" s="23">
        <v>10</v>
      </c>
      <c r="D49" s="23" t="s">
        <v>64</v>
      </c>
      <c r="E49" s="34" t="s">
        <v>76</v>
      </c>
      <c r="F49" s="28">
        <v>43.69</v>
      </c>
      <c r="G49" s="28">
        <v>1.41</v>
      </c>
      <c r="H49" s="28">
        <v>12.14</v>
      </c>
      <c r="I49" s="28">
        <v>0.22</v>
      </c>
      <c r="J49" s="28">
        <v>3.68</v>
      </c>
      <c r="K49" s="28">
        <v>25.41</v>
      </c>
      <c r="L49" s="28" t="s">
        <v>96</v>
      </c>
      <c r="M49" s="28">
        <v>0.48</v>
      </c>
      <c r="N49" s="28">
        <v>10.16</v>
      </c>
      <c r="O49" s="28" t="s">
        <v>96</v>
      </c>
      <c r="P49" s="28" t="s">
        <v>96</v>
      </c>
      <c r="Q49" s="24">
        <v>97.509999999999991</v>
      </c>
      <c r="R49" s="24">
        <v>4.3371825360825023</v>
      </c>
      <c r="S49" s="24">
        <v>0</v>
      </c>
      <c r="T49" s="24">
        <f t="shared" si="2"/>
        <v>92.485880023259455</v>
      </c>
      <c r="U49" s="17" t="s">
        <v>69</v>
      </c>
    </row>
    <row r="50" spans="1:21" x14ac:dyDescent="0.35">
      <c r="A50" s="23" t="s">
        <v>151</v>
      </c>
      <c r="B50" s="23" t="s">
        <v>75</v>
      </c>
      <c r="C50" s="23">
        <v>13</v>
      </c>
      <c r="D50" s="23" t="s">
        <v>64</v>
      </c>
      <c r="E50" s="34" t="s">
        <v>76</v>
      </c>
      <c r="F50" s="28">
        <v>40.96</v>
      </c>
      <c r="G50" s="28">
        <v>2.27</v>
      </c>
      <c r="H50" s="28">
        <v>13.01</v>
      </c>
      <c r="I50" s="28">
        <v>0.55000000000000004</v>
      </c>
      <c r="J50" s="28">
        <v>4.32</v>
      </c>
      <c r="K50" s="28">
        <v>23.97</v>
      </c>
      <c r="L50" s="28" t="s">
        <v>96</v>
      </c>
      <c r="M50" s="28">
        <v>0.36</v>
      </c>
      <c r="N50" s="28">
        <v>10.25</v>
      </c>
      <c r="O50" s="28" t="s">
        <v>96</v>
      </c>
      <c r="P50" s="28" t="s">
        <v>96</v>
      </c>
      <c r="Q50" s="24">
        <v>95.86999999999999</v>
      </c>
      <c r="R50" s="24">
        <v>4.230688338251781</v>
      </c>
      <c r="S50" s="24">
        <v>0</v>
      </c>
      <c r="T50" s="24">
        <f t="shared" si="2"/>
        <v>90.817809982615174</v>
      </c>
      <c r="U50" s="17" t="s">
        <v>69</v>
      </c>
    </row>
    <row r="51" spans="1:21" x14ac:dyDescent="0.35">
      <c r="A51" s="23" t="s">
        <v>151</v>
      </c>
      <c r="B51" s="23" t="s">
        <v>75</v>
      </c>
      <c r="C51" s="23">
        <v>17</v>
      </c>
      <c r="D51" s="23" t="s">
        <v>64</v>
      </c>
      <c r="E51" s="34" t="s">
        <v>76</v>
      </c>
      <c r="F51" s="28">
        <v>40.799999999999997</v>
      </c>
      <c r="G51" s="28">
        <v>2.41</v>
      </c>
      <c r="H51" s="28">
        <v>12.56</v>
      </c>
      <c r="I51" s="28">
        <v>0.27</v>
      </c>
      <c r="J51" s="28">
        <v>4.5199999999999996</v>
      </c>
      <c r="K51" s="28">
        <v>24.34</v>
      </c>
      <c r="L51" s="28" t="s">
        <v>96</v>
      </c>
      <c r="M51" s="28">
        <v>0.46</v>
      </c>
      <c r="N51" s="28">
        <v>9.81</v>
      </c>
      <c r="O51" s="28" t="s">
        <v>96</v>
      </c>
      <c r="P51" s="28" t="s">
        <v>96</v>
      </c>
      <c r="Q51" s="24">
        <v>95.39</v>
      </c>
      <c r="R51" s="24">
        <v>4.2115556614558329</v>
      </c>
      <c r="S51" s="24">
        <v>0</v>
      </c>
      <c r="T51" s="24">
        <f t="shared" si="2"/>
        <v>90.565080942867525</v>
      </c>
      <c r="U51" s="17" t="s">
        <v>69</v>
      </c>
    </row>
    <row r="52" spans="1:21" x14ac:dyDescent="0.35">
      <c r="A52" s="23" t="s">
        <v>151</v>
      </c>
      <c r="B52" s="23" t="s">
        <v>75</v>
      </c>
      <c r="C52" s="23">
        <v>21</v>
      </c>
      <c r="D52" s="23" t="s">
        <v>64</v>
      </c>
      <c r="E52" s="34" t="s">
        <v>77</v>
      </c>
      <c r="F52" s="28">
        <v>38.548999999999999</v>
      </c>
      <c r="G52" s="28">
        <v>1.121</v>
      </c>
      <c r="H52" s="28">
        <v>13.977</v>
      </c>
      <c r="I52" s="28">
        <v>0.311</v>
      </c>
      <c r="J52" s="28">
        <v>4.8040000000000003</v>
      </c>
      <c r="K52" s="28">
        <v>23.603999999999999</v>
      </c>
      <c r="L52" s="28">
        <v>0.20399999999999999</v>
      </c>
      <c r="M52" s="28">
        <v>0.71899999999999997</v>
      </c>
      <c r="N52" s="28">
        <v>9.1080000000000005</v>
      </c>
      <c r="O52" s="28">
        <v>0.28699999999999998</v>
      </c>
      <c r="P52" s="28">
        <v>3.4000000000000002E-2</v>
      </c>
      <c r="Q52" s="24">
        <v>92.827000000000012</v>
      </c>
      <c r="R52" s="24">
        <v>3.9342963486492533</v>
      </c>
      <c r="S52" s="24">
        <v>0.12850494999999998</v>
      </c>
      <c r="T52" s="24">
        <f t="shared" si="2"/>
        <v>89.752382286086998</v>
      </c>
      <c r="U52" s="17" t="s">
        <v>69</v>
      </c>
    </row>
    <row r="53" spans="1:21" x14ac:dyDescent="0.35">
      <c r="A53" s="23" t="s">
        <v>151</v>
      </c>
      <c r="B53" s="23" t="s">
        <v>75</v>
      </c>
      <c r="C53" s="23">
        <v>22</v>
      </c>
      <c r="D53" s="23" t="s">
        <v>64</v>
      </c>
      <c r="E53" s="34" t="s">
        <v>76</v>
      </c>
      <c r="F53" s="28">
        <v>41.73</v>
      </c>
      <c r="G53" s="28">
        <v>1.72</v>
      </c>
      <c r="H53" s="28">
        <v>12.54</v>
      </c>
      <c r="I53" s="28">
        <v>0.48</v>
      </c>
      <c r="J53" s="28">
        <v>4.4000000000000004</v>
      </c>
      <c r="K53" s="28">
        <v>24.55</v>
      </c>
      <c r="L53" s="28" t="s">
        <v>96</v>
      </c>
      <c r="M53" s="28">
        <v>0.4</v>
      </c>
      <c r="N53" s="28">
        <v>10.220000000000001</v>
      </c>
      <c r="O53" s="28" t="s">
        <v>96</v>
      </c>
      <c r="P53" s="28" t="s">
        <v>96</v>
      </c>
      <c r="Q53" s="24">
        <v>96.21</v>
      </c>
      <c r="R53" s="24">
        <v>4.2511273002950318</v>
      </c>
      <c r="S53" s="24">
        <v>0</v>
      </c>
      <c r="T53" s="24">
        <f t="shared" si="2"/>
        <v>90.864067309451102</v>
      </c>
      <c r="U53" s="17" t="s">
        <v>69</v>
      </c>
    </row>
    <row r="54" spans="1:21" x14ac:dyDescent="0.35">
      <c r="A54" s="23" t="s">
        <v>151</v>
      </c>
      <c r="B54" s="23" t="s">
        <v>75</v>
      </c>
      <c r="C54" s="23">
        <v>23</v>
      </c>
      <c r="D54" s="23" t="s">
        <v>64</v>
      </c>
      <c r="E54" s="34" t="s">
        <v>77</v>
      </c>
      <c r="F54" s="28">
        <v>40.075000000000003</v>
      </c>
      <c r="G54" s="28">
        <v>2.2389999999999999</v>
      </c>
      <c r="H54" s="28">
        <v>12.311</v>
      </c>
      <c r="I54" s="28">
        <v>0.45700000000000002</v>
      </c>
      <c r="J54" s="28">
        <v>4.3559999999999999</v>
      </c>
      <c r="K54" s="28">
        <v>24.169</v>
      </c>
      <c r="L54" s="28">
        <v>2.1000000000000001E-2</v>
      </c>
      <c r="M54" s="28">
        <v>0.35</v>
      </c>
      <c r="N54" s="28">
        <v>9.9819999999999993</v>
      </c>
      <c r="O54" s="28">
        <v>0.26600000000000001</v>
      </c>
      <c r="P54" s="28">
        <v>5.0999999999999997E-2</v>
      </c>
      <c r="Q54" s="24">
        <v>94.51</v>
      </c>
      <c r="R54" s="24">
        <v>4.0096193000911784</v>
      </c>
      <c r="S54" s="24">
        <v>0.1234947</v>
      </c>
      <c r="T54" s="24">
        <f t="shared" si="2"/>
        <v>90.81755120980327</v>
      </c>
      <c r="U54" s="17" t="s">
        <v>69</v>
      </c>
    </row>
    <row r="55" spans="1:21" x14ac:dyDescent="0.35">
      <c r="A55" s="23" t="s">
        <v>151</v>
      </c>
      <c r="B55" s="23" t="s">
        <v>75</v>
      </c>
      <c r="C55" s="23">
        <v>24</v>
      </c>
      <c r="D55" s="23" t="s">
        <v>64</v>
      </c>
      <c r="E55" s="34" t="s">
        <v>77</v>
      </c>
      <c r="F55" s="28">
        <v>40.256</v>
      </c>
      <c r="G55" s="28">
        <v>2.7280000000000002</v>
      </c>
      <c r="H55" s="28">
        <v>12.266</v>
      </c>
      <c r="I55" s="28">
        <v>0.58899999999999997</v>
      </c>
      <c r="J55" s="28">
        <v>3.944</v>
      </c>
      <c r="K55" s="28">
        <v>23.773</v>
      </c>
      <c r="L55" s="28">
        <v>1.6E-2</v>
      </c>
      <c r="M55" s="28">
        <v>0.41799999999999998</v>
      </c>
      <c r="N55" s="28">
        <v>9.6630000000000003</v>
      </c>
      <c r="O55" s="28">
        <v>0.3</v>
      </c>
      <c r="P55" s="28">
        <v>3.2000000000000001E-2</v>
      </c>
      <c r="Q55" s="24">
        <v>94.144000000000005</v>
      </c>
      <c r="R55" s="24">
        <v>4.0010573082616707</v>
      </c>
      <c r="S55" s="24">
        <v>0.13352779999999997</v>
      </c>
      <c r="T55" s="24">
        <f t="shared" si="2"/>
        <v>91.485400091558446</v>
      </c>
      <c r="U55" s="17" t="s">
        <v>69</v>
      </c>
    </row>
    <row r="56" spans="1:21" x14ac:dyDescent="0.35">
      <c r="A56" s="23" t="s">
        <v>151</v>
      </c>
      <c r="B56" s="23" t="s">
        <v>78</v>
      </c>
      <c r="C56" s="23">
        <v>18</v>
      </c>
      <c r="D56" s="23" t="s">
        <v>64</v>
      </c>
      <c r="E56" s="34" t="s">
        <v>77</v>
      </c>
      <c r="F56" s="28">
        <v>40.71</v>
      </c>
      <c r="G56" s="28">
        <v>0.83</v>
      </c>
      <c r="H56" s="28">
        <v>15.08</v>
      </c>
      <c r="I56" s="28">
        <v>0.22</v>
      </c>
      <c r="J56" s="28">
        <v>3.85</v>
      </c>
      <c r="K56" s="28">
        <v>24.67</v>
      </c>
      <c r="L56" s="28" t="s">
        <v>96</v>
      </c>
      <c r="M56" s="28">
        <v>1.46</v>
      </c>
      <c r="N56" s="28">
        <v>7.57</v>
      </c>
      <c r="O56" s="28" t="s">
        <v>96</v>
      </c>
      <c r="P56" s="28">
        <v>0.03</v>
      </c>
      <c r="Q56" s="24">
        <v>95.6</v>
      </c>
      <c r="R56" s="24">
        <v>4.2396967950473066</v>
      </c>
      <c r="S56" s="24">
        <v>6.7619999999999998E-3</v>
      </c>
      <c r="T56" s="24">
        <f t="shared" si="2"/>
        <v>91.949881181378984</v>
      </c>
      <c r="U56" s="17" t="s">
        <v>69</v>
      </c>
    </row>
    <row r="57" spans="1:21" x14ac:dyDescent="0.35">
      <c r="A57" s="23" t="s">
        <v>151</v>
      </c>
      <c r="B57" s="23" t="s">
        <v>78</v>
      </c>
      <c r="C57" s="23">
        <v>23</v>
      </c>
      <c r="D57" s="23" t="s">
        <v>64</v>
      </c>
      <c r="E57" s="34" t="s">
        <v>77</v>
      </c>
      <c r="F57" s="28">
        <v>40.76</v>
      </c>
      <c r="G57" s="28">
        <v>1.05</v>
      </c>
      <c r="H57" s="28">
        <v>13.58</v>
      </c>
      <c r="I57" s="28">
        <v>0.09</v>
      </c>
      <c r="J57" s="28">
        <v>2.81</v>
      </c>
      <c r="K57" s="28">
        <v>25.33</v>
      </c>
      <c r="L57" s="28" t="s">
        <v>96</v>
      </c>
      <c r="M57" s="28">
        <v>0.49</v>
      </c>
      <c r="N57" s="28">
        <v>9.6999999999999993</v>
      </c>
      <c r="O57" s="28" t="s">
        <v>96</v>
      </c>
      <c r="P57" s="28">
        <v>0.05</v>
      </c>
      <c r="Q57" s="24">
        <v>94.16</v>
      </c>
      <c r="R57" s="24">
        <v>4.1843751568252383</v>
      </c>
      <c r="S57" s="24">
        <v>1.1270000000000001E-2</v>
      </c>
      <c r="T57" s="24">
        <f t="shared" si="2"/>
        <v>94.141178089271875</v>
      </c>
      <c r="U57" s="17" t="s">
        <v>69</v>
      </c>
    </row>
    <row r="58" spans="1:21" x14ac:dyDescent="0.35">
      <c r="A58" s="23" t="s">
        <v>151</v>
      </c>
      <c r="B58" s="23" t="s">
        <v>78</v>
      </c>
      <c r="C58" s="23">
        <v>27</v>
      </c>
      <c r="D58" s="23" t="s">
        <v>64</v>
      </c>
      <c r="E58" s="34" t="s">
        <v>77</v>
      </c>
      <c r="F58" s="28">
        <v>40.83</v>
      </c>
      <c r="G58" s="28">
        <v>1.19</v>
      </c>
      <c r="H58" s="28">
        <v>13.74</v>
      </c>
      <c r="I58" s="28">
        <v>0.13</v>
      </c>
      <c r="J58" s="28">
        <v>2.82</v>
      </c>
      <c r="K58" s="28">
        <v>25.35</v>
      </c>
      <c r="L58" s="28" t="s">
        <v>96</v>
      </c>
      <c r="M58" s="28">
        <v>0.46</v>
      </c>
      <c r="N58" s="28">
        <v>9.39</v>
      </c>
      <c r="O58" s="28">
        <v>0.14000000000000001</v>
      </c>
      <c r="P58" s="28">
        <v>0.05</v>
      </c>
      <c r="Q58" s="24">
        <v>94.36</v>
      </c>
      <c r="R58" s="24">
        <v>4.1314183285098229</v>
      </c>
      <c r="S58" s="24">
        <v>7.0217000000000002E-2</v>
      </c>
      <c r="T58" s="24">
        <f t="shared" si="2"/>
        <v>94.125919237003714</v>
      </c>
      <c r="U58" s="17" t="s">
        <v>69</v>
      </c>
    </row>
    <row r="59" spans="1:21" x14ac:dyDescent="0.35">
      <c r="A59" s="23" t="s">
        <v>151</v>
      </c>
      <c r="B59" s="23" t="s">
        <v>78</v>
      </c>
      <c r="C59" s="23">
        <v>29</v>
      </c>
      <c r="D59" s="23" t="s">
        <v>64</v>
      </c>
      <c r="E59" s="34" t="s">
        <v>77</v>
      </c>
      <c r="F59" s="28">
        <v>40.729999999999997</v>
      </c>
      <c r="G59" s="28">
        <v>0.79</v>
      </c>
      <c r="H59" s="28">
        <v>14.86</v>
      </c>
      <c r="I59" s="28">
        <v>0.19</v>
      </c>
      <c r="J59" s="28">
        <v>3.45</v>
      </c>
      <c r="K59" s="28">
        <v>24.87</v>
      </c>
      <c r="L59" s="28" t="s">
        <v>96</v>
      </c>
      <c r="M59" s="28">
        <v>1.2</v>
      </c>
      <c r="N59" s="28">
        <v>8.58</v>
      </c>
      <c r="O59" s="28" t="s">
        <v>96</v>
      </c>
      <c r="P59" s="28" t="s">
        <v>96</v>
      </c>
      <c r="Q59" s="24">
        <v>94.960000000000008</v>
      </c>
      <c r="R59" s="24">
        <v>4.244893132416383</v>
      </c>
      <c r="S59" s="24">
        <v>0</v>
      </c>
      <c r="T59" s="24">
        <f t="shared" si="2"/>
        <v>92.779691220304059</v>
      </c>
      <c r="U59" s="17" t="s">
        <v>69</v>
      </c>
    </row>
    <row r="60" spans="1:21" x14ac:dyDescent="0.35">
      <c r="A60" s="23" t="s">
        <v>151</v>
      </c>
      <c r="B60" s="23" t="s">
        <v>78</v>
      </c>
      <c r="C60" s="23">
        <v>30</v>
      </c>
      <c r="D60" s="23" t="s">
        <v>64</v>
      </c>
      <c r="E60" s="34" t="s">
        <v>79</v>
      </c>
      <c r="F60" s="28">
        <v>41.27</v>
      </c>
      <c r="G60" s="28">
        <v>0.98</v>
      </c>
      <c r="H60" s="28">
        <v>13.6</v>
      </c>
      <c r="I60" s="28">
        <v>7.0000000000000007E-2</v>
      </c>
      <c r="J60" s="28">
        <v>2.87</v>
      </c>
      <c r="K60" s="28">
        <v>25.51</v>
      </c>
      <c r="L60" s="28" t="s">
        <v>96</v>
      </c>
      <c r="M60" s="28">
        <v>0.43</v>
      </c>
      <c r="N60" s="28">
        <v>9.64</v>
      </c>
      <c r="O60" s="28">
        <v>0.18</v>
      </c>
      <c r="P60" s="28">
        <v>0.04</v>
      </c>
      <c r="Q60" s="24">
        <v>94.88000000000001</v>
      </c>
      <c r="R60" s="24">
        <v>4.132878712542885</v>
      </c>
      <c r="S60" s="24">
        <v>8.4804999999999992E-2</v>
      </c>
      <c r="T60" s="24">
        <f t="shared" si="2"/>
        <v>94.063221770417357</v>
      </c>
      <c r="U60" s="17" t="s">
        <v>69</v>
      </c>
    </row>
    <row r="61" spans="1:21" x14ac:dyDescent="0.35">
      <c r="A61" s="23" t="s">
        <v>151</v>
      </c>
      <c r="B61" s="23" t="s">
        <v>78</v>
      </c>
      <c r="C61" s="23">
        <v>31</v>
      </c>
      <c r="D61" s="23" t="s">
        <v>64</v>
      </c>
      <c r="E61" s="34" t="s">
        <v>79</v>
      </c>
      <c r="F61" s="28">
        <v>41.18</v>
      </c>
      <c r="G61" s="28">
        <v>0.89</v>
      </c>
      <c r="H61" s="28">
        <v>13.58</v>
      </c>
      <c r="I61" s="28">
        <v>0.14000000000000001</v>
      </c>
      <c r="J61" s="28">
        <v>2.75</v>
      </c>
      <c r="K61" s="28">
        <v>25.57</v>
      </c>
      <c r="L61" s="28" t="s">
        <v>96</v>
      </c>
      <c r="M61" s="28">
        <v>0.43</v>
      </c>
      <c r="N61" s="28">
        <v>9.57</v>
      </c>
      <c r="O61" s="28" t="s">
        <v>96</v>
      </c>
      <c r="P61" s="28">
        <v>7.0000000000000007E-2</v>
      </c>
      <c r="Q61" s="24">
        <v>94.47</v>
      </c>
      <c r="R61" s="24">
        <v>4.2017833388054147</v>
      </c>
      <c r="S61" s="24">
        <v>1.5778E-2</v>
      </c>
      <c r="T61" s="24">
        <f t="shared" si="2"/>
        <v>94.309913723180173</v>
      </c>
      <c r="U61" s="17" t="s">
        <v>69</v>
      </c>
    </row>
    <row r="62" spans="1:21" x14ac:dyDescent="0.35">
      <c r="A62" s="23" t="s">
        <v>151</v>
      </c>
      <c r="B62" s="23" t="s">
        <v>78</v>
      </c>
      <c r="C62" s="23">
        <v>32</v>
      </c>
      <c r="D62" s="23" t="s">
        <v>64</v>
      </c>
      <c r="E62" s="34" t="s">
        <v>77</v>
      </c>
      <c r="F62" s="28">
        <v>40.409999999999997</v>
      </c>
      <c r="G62" s="28">
        <v>1.23</v>
      </c>
      <c r="H62" s="28">
        <v>13.49</v>
      </c>
      <c r="I62" s="28">
        <v>0.11</v>
      </c>
      <c r="J62" s="28">
        <v>2.76</v>
      </c>
      <c r="K62" s="28">
        <v>25.2</v>
      </c>
      <c r="L62" s="28" t="s">
        <v>96</v>
      </c>
      <c r="M62" s="28">
        <v>0.37</v>
      </c>
      <c r="N62" s="28">
        <v>9.4600000000000009</v>
      </c>
      <c r="O62" s="28" t="s">
        <v>96</v>
      </c>
      <c r="P62" s="28">
        <v>7.0000000000000007E-2</v>
      </c>
      <c r="Q62" s="24">
        <v>93.339999999999975</v>
      </c>
      <c r="R62" s="24">
        <v>4.1501380096620313</v>
      </c>
      <c r="S62" s="24">
        <v>1.5778E-2</v>
      </c>
      <c r="T62" s="24">
        <f t="shared" si="2"/>
        <v>94.211425155772403</v>
      </c>
      <c r="U62" s="17" t="s">
        <v>69</v>
      </c>
    </row>
    <row r="63" spans="1:21" x14ac:dyDescent="0.35">
      <c r="A63" s="23" t="s">
        <v>151</v>
      </c>
      <c r="B63" s="23" t="s">
        <v>78</v>
      </c>
      <c r="C63" s="23">
        <v>35</v>
      </c>
      <c r="D63" s="23" t="s">
        <v>64</v>
      </c>
      <c r="E63" s="34" t="s">
        <v>79</v>
      </c>
      <c r="F63" s="28">
        <v>40.76</v>
      </c>
      <c r="G63" s="28">
        <v>0.91</v>
      </c>
      <c r="H63" s="28">
        <v>13.49</v>
      </c>
      <c r="I63" s="28">
        <v>0.11</v>
      </c>
      <c r="J63" s="28">
        <v>2.84</v>
      </c>
      <c r="K63" s="28">
        <v>25.37</v>
      </c>
      <c r="L63" s="28" t="s">
        <v>96</v>
      </c>
      <c r="M63" s="28">
        <v>0.45</v>
      </c>
      <c r="N63" s="28">
        <v>9.64</v>
      </c>
      <c r="O63" s="28">
        <v>0.2</v>
      </c>
      <c r="P63" s="28">
        <v>0.03</v>
      </c>
      <c r="Q63" s="24">
        <v>94.09</v>
      </c>
      <c r="R63" s="24">
        <v>4.085415161612703</v>
      </c>
      <c r="S63" s="24">
        <v>9.0972000000000011E-2</v>
      </c>
      <c r="T63" s="24">
        <f t="shared" si="2"/>
        <v>94.09110874901944</v>
      </c>
      <c r="U63" s="17" t="s">
        <v>69</v>
      </c>
    </row>
    <row r="64" spans="1:21" x14ac:dyDescent="0.35">
      <c r="A64" s="23" t="s">
        <v>151</v>
      </c>
      <c r="B64" s="23" t="s">
        <v>78</v>
      </c>
      <c r="C64" s="23">
        <v>36</v>
      </c>
      <c r="D64" s="23" t="s">
        <v>64</v>
      </c>
      <c r="E64" s="34" t="s">
        <v>79</v>
      </c>
      <c r="F64" s="28">
        <v>40.9</v>
      </c>
      <c r="G64" s="28">
        <v>1.1399999999999999</v>
      </c>
      <c r="H64" s="28">
        <v>13.61</v>
      </c>
      <c r="I64" s="28">
        <v>0.1</v>
      </c>
      <c r="J64" s="28">
        <v>2.98</v>
      </c>
      <c r="K64" s="28">
        <v>25.43</v>
      </c>
      <c r="L64" s="28" t="s">
        <v>96</v>
      </c>
      <c r="M64" s="28">
        <v>0.45</v>
      </c>
      <c r="N64" s="28">
        <v>9.6</v>
      </c>
      <c r="O64" s="28">
        <v>0.19</v>
      </c>
      <c r="P64" s="28">
        <v>0.04</v>
      </c>
      <c r="Q64" s="24">
        <v>94.68</v>
      </c>
      <c r="R64" s="24">
        <v>4.1150694715384946</v>
      </c>
      <c r="S64" s="24">
        <v>8.9015499999999997E-2</v>
      </c>
      <c r="T64" s="24">
        <f t="shared" si="2"/>
        <v>93.831519564056492</v>
      </c>
      <c r="U64" s="17" t="s">
        <v>69</v>
      </c>
    </row>
    <row r="65" spans="1:21" x14ac:dyDescent="0.35">
      <c r="A65" s="23" t="s">
        <v>151</v>
      </c>
      <c r="B65" s="23" t="s">
        <v>78</v>
      </c>
      <c r="C65" s="23">
        <v>40</v>
      </c>
      <c r="D65" s="23" t="s">
        <v>64</v>
      </c>
      <c r="E65" s="34" t="s">
        <v>77</v>
      </c>
      <c r="F65" s="28">
        <v>39.273000000000003</v>
      </c>
      <c r="G65" s="28">
        <v>0.61099999999999999</v>
      </c>
      <c r="H65" s="28">
        <v>14.561</v>
      </c>
      <c r="I65" s="28">
        <v>0.23799999999999999</v>
      </c>
      <c r="J65" s="28">
        <v>3.3769999999999998</v>
      </c>
      <c r="K65" s="28">
        <v>24.806000000000001</v>
      </c>
      <c r="L65" s="28">
        <v>0.60299999999999998</v>
      </c>
      <c r="M65" s="28">
        <v>1.07</v>
      </c>
      <c r="N65" s="28">
        <v>8.3650000000000002</v>
      </c>
      <c r="O65" s="28">
        <v>0.14099999999999999</v>
      </c>
      <c r="P65" s="28">
        <v>2.8000000000000001E-2</v>
      </c>
      <c r="Q65" s="24">
        <v>93.448999999999998</v>
      </c>
      <c r="R65" s="24">
        <v>4.0663123589426862</v>
      </c>
      <c r="S65" s="24">
        <v>6.5679249999999995E-2</v>
      </c>
      <c r="T65" s="24">
        <f t="shared" si="2"/>
        <v>92.904688132201386</v>
      </c>
      <c r="U65" s="17" t="s">
        <v>69</v>
      </c>
    </row>
    <row r="66" spans="1:21" x14ac:dyDescent="0.35">
      <c r="A66" s="23" t="s">
        <v>151</v>
      </c>
      <c r="B66" s="23" t="s">
        <v>78</v>
      </c>
      <c r="C66" s="23">
        <v>41</v>
      </c>
      <c r="D66" s="23" t="s">
        <v>64</v>
      </c>
      <c r="E66" s="34" t="s">
        <v>77</v>
      </c>
      <c r="F66" s="28">
        <v>41.421999999999997</v>
      </c>
      <c r="G66" s="28">
        <v>0.66</v>
      </c>
      <c r="H66" s="28">
        <v>14.448</v>
      </c>
      <c r="I66" s="28">
        <v>0.23400000000000001</v>
      </c>
      <c r="J66" s="28">
        <v>3.7189999999999999</v>
      </c>
      <c r="K66" s="28">
        <v>25.382000000000001</v>
      </c>
      <c r="L66" s="28">
        <v>0.53900000000000003</v>
      </c>
      <c r="M66" s="28">
        <v>1.026</v>
      </c>
      <c r="N66" s="28">
        <v>8.6920000000000002</v>
      </c>
      <c r="O66" s="28">
        <v>0.161</v>
      </c>
      <c r="P66" s="28">
        <v>3.3000000000000002E-2</v>
      </c>
      <c r="Q66" s="24">
        <v>96.656999999999996</v>
      </c>
      <c r="R66" s="24">
        <v>4.2041775653853284</v>
      </c>
      <c r="S66" s="24">
        <v>7.5227250000000009E-2</v>
      </c>
      <c r="T66" s="24">
        <f t="shared" si="2"/>
        <v>92.404554460875133</v>
      </c>
      <c r="U66" s="17" t="s">
        <v>69</v>
      </c>
    </row>
    <row r="67" spans="1:21" x14ac:dyDescent="0.35">
      <c r="A67" s="23" t="s">
        <v>151</v>
      </c>
      <c r="B67" s="11" t="s">
        <v>78</v>
      </c>
      <c r="C67" s="11">
        <v>42</v>
      </c>
      <c r="D67" s="27" t="s">
        <v>64</v>
      </c>
      <c r="E67" s="34" t="s">
        <v>77</v>
      </c>
      <c r="F67" s="29">
        <v>40.808999999999997</v>
      </c>
      <c r="G67" s="29">
        <v>0.63700000000000001</v>
      </c>
      <c r="H67" s="29">
        <v>13.885</v>
      </c>
      <c r="I67" s="29">
        <v>0.36</v>
      </c>
      <c r="J67" s="29">
        <v>3.1909999999999998</v>
      </c>
      <c r="K67" s="29">
        <v>25.518999999999998</v>
      </c>
      <c r="L67" s="30">
        <v>0.53300000000000003</v>
      </c>
      <c r="M67" s="29">
        <v>1.0389999999999999</v>
      </c>
      <c r="N67" s="30">
        <v>8.3680000000000003</v>
      </c>
      <c r="O67" s="28">
        <v>0.14499999999999999</v>
      </c>
      <c r="P67" s="31">
        <v>2.8000000000000001E-2</v>
      </c>
      <c r="Q67" s="25">
        <v>94.840999999999994</v>
      </c>
      <c r="R67" s="24">
        <v>4.143794953068717</v>
      </c>
      <c r="S67" s="25">
        <v>6.7363449999999991E-2</v>
      </c>
      <c r="T67" s="24">
        <f t="shared" si="2"/>
        <v>93.444914489731914</v>
      </c>
      <c r="U67" s="17" t="s">
        <v>69</v>
      </c>
    </row>
    <row r="68" spans="1:21" x14ac:dyDescent="0.35">
      <c r="A68" s="23" t="s">
        <v>151</v>
      </c>
      <c r="B68" s="11" t="s">
        <v>78</v>
      </c>
      <c r="C68" s="11">
        <v>43</v>
      </c>
      <c r="D68" s="27" t="s">
        <v>64</v>
      </c>
      <c r="E68" s="34" t="s">
        <v>77</v>
      </c>
      <c r="F68" s="29">
        <v>40.335999999999999</v>
      </c>
      <c r="G68" s="29">
        <v>0.64300000000000002</v>
      </c>
      <c r="H68" s="29">
        <v>13.916</v>
      </c>
      <c r="I68" s="29">
        <v>0.29599999999999999</v>
      </c>
      <c r="J68" s="29">
        <v>3.1829999999999998</v>
      </c>
      <c r="K68" s="29">
        <v>24.907</v>
      </c>
      <c r="L68" s="30">
        <v>0.57999999999999996</v>
      </c>
      <c r="M68" s="29">
        <v>1.173</v>
      </c>
      <c r="N68" s="30">
        <v>8.1440000000000001</v>
      </c>
      <c r="O68" s="28">
        <v>3.5000000000000003E-2</v>
      </c>
      <c r="P68" s="31">
        <v>2.7E-2</v>
      </c>
      <c r="Q68" s="25">
        <v>93.521000000000001</v>
      </c>
      <c r="R68" s="24">
        <v>4.1451882697261757</v>
      </c>
      <c r="S68" s="25">
        <v>2.0822549999999999E-2</v>
      </c>
      <c r="T68" s="24">
        <f t="shared" si="2"/>
        <v>93.310333065470445</v>
      </c>
      <c r="U68" s="17" t="s">
        <v>69</v>
      </c>
    </row>
    <row r="69" spans="1:21" x14ac:dyDescent="0.35">
      <c r="A69" s="23" t="s">
        <v>151</v>
      </c>
      <c r="B69" s="11" t="s">
        <v>78</v>
      </c>
      <c r="C69" s="11">
        <v>34</v>
      </c>
      <c r="D69" s="27" t="s">
        <v>62</v>
      </c>
      <c r="E69" s="34" t="s">
        <v>80</v>
      </c>
      <c r="F69" s="29">
        <v>40.43</v>
      </c>
      <c r="G69" s="29">
        <v>0.61</v>
      </c>
      <c r="H69" s="29">
        <v>12.768000000000001</v>
      </c>
      <c r="I69" s="29">
        <v>0.13200000000000001</v>
      </c>
      <c r="J69" s="29">
        <v>2.6669999999999998</v>
      </c>
      <c r="K69" s="29">
        <v>25.856999999999999</v>
      </c>
      <c r="L69" s="30">
        <v>1.0960000000000001</v>
      </c>
      <c r="M69" s="29">
        <v>0.46800000000000003</v>
      </c>
      <c r="N69" s="30">
        <v>9.2840000000000007</v>
      </c>
      <c r="O69" s="28">
        <v>0.215</v>
      </c>
      <c r="P69" s="31">
        <v>0.05</v>
      </c>
      <c r="Q69" s="25">
        <v>93.765000000000015</v>
      </c>
      <c r="R69" s="24">
        <v>4.0306871580692754</v>
      </c>
      <c r="S69" s="25">
        <v>0.10179574999999999</v>
      </c>
      <c r="T69" s="24">
        <f t="shared" si="2"/>
        <v>94.530157755227222</v>
      </c>
      <c r="U69" s="17" t="s">
        <v>69</v>
      </c>
    </row>
    <row r="70" spans="1:21" x14ac:dyDescent="0.35">
      <c r="A70" s="23" t="s">
        <v>151</v>
      </c>
      <c r="B70" s="11" t="s">
        <v>78</v>
      </c>
      <c r="C70" s="11">
        <v>35</v>
      </c>
      <c r="D70" s="27" t="s">
        <v>62</v>
      </c>
      <c r="E70" s="34" t="s">
        <v>81</v>
      </c>
      <c r="F70" s="29">
        <v>41.067999999999998</v>
      </c>
      <c r="G70" s="29">
        <v>0.61399999999999999</v>
      </c>
      <c r="H70" s="29">
        <v>12.86</v>
      </c>
      <c r="I70" s="29">
        <v>0.106</v>
      </c>
      <c r="J70" s="29">
        <v>2.992</v>
      </c>
      <c r="K70" s="29">
        <v>25.981999999999999</v>
      </c>
      <c r="L70" s="30">
        <v>0.81699999999999995</v>
      </c>
      <c r="M70" s="29">
        <v>0.46800000000000003</v>
      </c>
      <c r="N70" s="30">
        <v>9.3179999999999996</v>
      </c>
      <c r="O70" s="28">
        <v>0.249</v>
      </c>
      <c r="P70" s="31">
        <v>5.8000000000000003E-2</v>
      </c>
      <c r="Q70" s="25">
        <v>94.808999999999983</v>
      </c>
      <c r="R70" s="24">
        <v>4.0611691195597759</v>
      </c>
      <c r="S70" s="25">
        <v>0.11791464999999998</v>
      </c>
      <c r="T70" s="24">
        <f t="shared" si="2"/>
        <v>93.93178283944529</v>
      </c>
      <c r="U70" s="17" t="s">
        <v>69</v>
      </c>
    </row>
    <row r="71" spans="1:21" x14ac:dyDescent="0.35">
      <c r="A71" s="23" t="s">
        <v>151</v>
      </c>
      <c r="B71" s="11" t="s">
        <v>78</v>
      </c>
      <c r="C71" s="11">
        <v>36</v>
      </c>
      <c r="D71" s="27" t="s">
        <v>62</v>
      </c>
      <c r="E71" s="34" t="s">
        <v>80</v>
      </c>
      <c r="F71" s="29">
        <v>40.633000000000003</v>
      </c>
      <c r="G71" s="29">
        <v>0.65400000000000003</v>
      </c>
      <c r="H71" s="29">
        <v>12.932</v>
      </c>
      <c r="I71" s="29">
        <v>8.5999999999999993E-2</v>
      </c>
      <c r="J71" s="29">
        <v>2.569</v>
      </c>
      <c r="K71" s="29">
        <v>26.021000000000001</v>
      </c>
      <c r="L71" s="30">
        <v>1.2589999999999999</v>
      </c>
      <c r="M71" s="29">
        <v>0.47599999999999998</v>
      </c>
      <c r="N71" s="30">
        <v>9.3780000000000001</v>
      </c>
      <c r="O71" s="28">
        <v>0.16400000000000001</v>
      </c>
      <c r="P71" s="31">
        <v>6.0999999999999999E-2</v>
      </c>
      <c r="Q71" s="25">
        <v>94.444000000000017</v>
      </c>
      <c r="R71" s="24">
        <v>4.0793730634281005</v>
      </c>
      <c r="S71" s="25">
        <v>8.2801599999999989E-2</v>
      </c>
      <c r="T71" s="24">
        <f t="shared" si="2"/>
        <v>94.752066190262568</v>
      </c>
      <c r="U71" s="17" t="s">
        <v>69</v>
      </c>
    </row>
    <row r="72" spans="1:21" x14ac:dyDescent="0.35">
      <c r="A72" s="23" t="s">
        <v>151</v>
      </c>
      <c r="B72" s="11" t="s">
        <v>78</v>
      </c>
      <c r="C72" s="11">
        <v>37</v>
      </c>
      <c r="D72" s="27" t="s">
        <v>62</v>
      </c>
      <c r="E72" s="34" t="s">
        <v>81</v>
      </c>
      <c r="F72" s="29">
        <v>40.68</v>
      </c>
      <c r="G72" s="29">
        <v>0.622</v>
      </c>
      <c r="H72" s="29">
        <v>12.848000000000001</v>
      </c>
      <c r="I72" s="29">
        <v>0.11</v>
      </c>
      <c r="J72" s="29">
        <v>2.93</v>
      </c>
      <c r="K72" s="29">
        <v>25.821000000000002</v>
      </c>
      <c r="L72" s="30">
        <v>0.94699999999999995</v>
      </c>
      <c r="M72" s="29">
        <v>0.504</v>
      </c>
      <c r="N72" s="30">
        <v>9.2629999999999999</v>
      </c>
      <c r="O72" s="28">
        <v>0.252</v>
      </c>
      <c r="P72" s="31">
        <v>3.9E-2</v>
      </c>
      <c r="Q72" s="25">
        <v>94.215999999999994</v>
      </c>
      <c r="R72" s="24">
        <v>4.0367318318546834</v>
      </c>
      <c r="S72" s="25">
        <v>0.11489519999999999</v>
      </c>
      <c r="T72" s="24">
        <f t="shared" si="2"/>
        <v>94.015167178466641</v>
      </c>
      <c r="U72" s="17" t="s">
        <v>69</v>
      </c>
    </row>
    <row r="73" spans="1:21" x14ac:dyDescent="0.35">
      <c r="A73" s="23" t="s">
        <v>151</v>
      </c>
      <c r="B73" s="11" t="s">
        <v>78</v>
      </c>
      <c r="C73" s="11">
        <v>38</v>
      </c>
      <c r="D73" s="27" t="s">
        <v>62</v>
      </c>
      <c r="E73" s="34" t="s">
        <v>81</v>
      </c>
      <c r="F73" s="29">
        <v>40.935000000000002</v>
      </c>
      <c r="G73" s="29">
        <v>0.58199999999999996</v>
      </c>
      <c r="H73" s="29">
        <v>12.912000000000001</v>
      </c>
      <c r="I73" s="29">
        <v>0.13800000000000001</v>
      </c>
      <c r="J73" s="29">
        <v>3.1320000000000001</v>
      </c>
      <c r="K73" s="29">
        <v>25.93</v>
      </c>
      <c r="L73" s="30">
        <v>0.89600000000000002</v>
      </c>
      <c r="M73" s="29">
        <v>0.622</v>
      </c>
      <c r="N73" s="30">
        <v>9.0890000000000004</v>
      </c>
      <c r="O73" s="28">
        <v>0.26900000000000002</v>
      </c>
      <c r="P73" s="31">
        <v>4.5999999999999999E-2</v>
      </c>
      <c r="Q73" s="25">
        <v>94.822000000000017</v>
      </c>
      <c r="R73" s="24">
        <v>4.0517254885800513</v>
      </c>
      <c r="S73" s="25">
        <v>0.12363085</v>
      </c>
      <c r="T73" s="24">
        <f t="shared" si="2"/>
        <v>93.653931055067105</v>
      </c>
      <c r="U73" s="17" t="s">
        <v>69</v>
      </c>
    </row>
    <row r="74" spans="1:21" x14ac:dyDescent="0.35">
      <c r="A74" s="23" t="s">
        <v>151</v>
      </c>
      <c r="B74" s="11" t="s">
        <v>78</v>
      </c>
      <c r="C74" s="11">
        <v>39</v>
      </c>
      <c r="D74" s="27" t="s">
        <v>62</v>
      </c>
      <c r="E74" s="34" t="s">
        <v>80</v>
      </c>
      <c r="F74" s="29">
        <v>40.497</v>
      </c>
      <c r="G74" s="29">
        <v>0.58699999999999997</v>
      </c>
      <c r="H74" s="29">
        <v>12.73</v>
      </c>
      <c r="I74" s="29">
        <v>0.114</v>
      </c>
      <c r="J74" s="29">
        <v>2.831</v>
      </c>
      <c r="K74" s="29">
        <v>25.690999999999999</v>
      </c>
      <c r="L74" s="30">
        <v>1.0409999999999999</v>
      </c>
      <c r="M74" s="29">
        <v>0.47</v>
      </c>
      <c r="N74" s="30">
        <v>9.2989999999999995</v>
      </c>
      <c r="O74" s="28">
        <v>0.159</v>
      </c>
      <c r="P74" s="31">
        <v>5.2999999999999999E-2</v>
      </c>
      <c r="Q74" s="25">
        <v>93.690000000000012</v>
      </c>
      <c r="R74" s="24">
        <v>4.0534909733725826</v>
      </c>
      <c r="S74" s="25">
        <v>7.8893149999999995E-2</v>
      </c>
      <c r="T74" s="24">
        <f t="shared" ref="T74:T95" si="3">(K74/(15.9994+24.305))/((K74/(15.9994+24.305))+((J74)/(15.9994+55.845)))*100</f>
        <v>94.178054784962072</v>
      </c>
      <c r="U74" s="17" t="s">
        <v>69</v>
      </c>
    </row>
    <row r="75" spans="1:21" x14ac:dyDescent="0.35">
      <c r="A75" s="23" t="s">
        <v>151</v>
      </c>
      <c r="B75" s="11" t="s">
        <v>75</v>
      </c>
      <c r="C75" s="11">
        <v>23</v>
      </c>
      <c r="D75" s="27" t="s">
        <v>66</v>
      </c>
      <c r="E75" s="34" t="s">
        <v>82</v>
      </c>
      <c r="F75" s="29">
        <v>40.130000000000003</v>
      </c>
      <c r="G75" s="29">
        <v>2.63</v>
      </c>
      <c r="H75" s="29">
        <v>14.22</v>
      </c>
      <c r="I75" s="29">
        <v>1.39</v>
      </c>
      <c r="J75" s="29">
        <v>3.98</v>
      </c>
      <c r="K75" s="29">
        <v>23.23</v>
      </c>
      <c r="L75" s="30" t="s">
        <v>96</v>
      </c>
      <c r="M75" s="29">
        <v>0.28000000000000003</v>
      </c>
      <c r="N75" s="30">
        <v>10.32</v>
      </c>
      <c r="O75" s="28" t="s">
        <v>96</v>
      </c>
      <c r="P75" s="31" t="s">
        <v>96</v>
      </c>
      <c r="Q75" s="25">
        <v>96.43</v>
      </c>
      <c r="R75" s="24">
        <v>4.246951100578781</v>
      </c>
      <c r="S75" s="25">
        <v>0</v>
      </c>
      <c r="T75" s="24">
        <f t="shared" si="3"/>
        <v>91.231262205012982</v>
      </c>
      <c r="U75" s="17" t="s">
        <v>69</v>
      </c>
    </row>
    <row r="76" spans="1:21" x14ac:dyDescent="0.35">
      <c r="A76" s="23" t="s">
        <v>151</v>
      </c>
      <c r="B76" s="11" t="s">
        <v>75</v>
      </c>
      <c r="C76" s="11">
        <v>24</v>
      </c>
      <c r="D76" s="27" t="s">
        <v>66</v>
      </c>
      <c r="E76" s="34" t="s">
        <v>82</v>
      </c>
      <c r="F76" s="29">
        <v>40.909999999999997</v>
      </c>
      <c r="G76" s="29">
        <v>1.96</v>
      </c>
      <c r="H76" s="29">
        <v>13.46</v>
      </c>
      <c r="I76" s="29">
        <v>1.18</v>
      </c>
      <c r="J76" s="29">
        <v>4.03</v>
      </c>
      <c r="K76" s="29">
        <v>23.98</v>
      </c>
      <c r="L76" s="30" t="s">
        <v>96</v>
      </c>
      <c r="M76" s="29">
        <v>0.24</v>
      </c>
      <c r="N76" s="30">
        <v>10.25</v>
      </c>
      <c r="O76" s="28" t="s">
        <v>96</v>
      </c>
      <c r="P76" s="31" t="s">
        <v>96</v>
      </c>
      <c r="Q76" s="25">
        <v>96.27</v>
      </c>
      <c r="R76" s="24">
        <v>4.2479289759097822</v>
      </c>
      <c r="S76" s="25">
        <v>0</v>
      </c>
      <c r="T76" s="24">
        <f t="shared" si="3"/>
        <v>91.384364781073117</v>
      </c>
      <c r="U76" s="17" t="s">
        <v>69</v>
      </c>
    </row>
    <row r="77" spans="1:21" x14ac:dyDescent="0.35">
      <c r="A77" s="23" t="s">
        <v>151</v>
      </c>
      <c r="B77" s="11" t="s">
        <v>75</v>
      </c>
      <c r="C77" s="11">
        <v>25</v>
      </c>
      <c r="D77" s="27" t="s">
        <v>66</v>
      </c>
      <c r="E77" s="34" t="s">
        <v>82</v>
      </c>
      <c r="F77" s="29">
        <v>40.380000000000003</v>
      </c>
      <c r="G77" s="29">
        <v>2.54</v>
      </c>
      <c r="H77" s="29">
        <v>14.15</v>
      </c>
      <c r="I77" s="29">
        <v>1.35</v>
      </c>
      <c r="J77" s="29">
        <v>4.0999999999999996</v>
      </c>
      <c r="K77" s="29">
        <v>23.37</v>
      </c>
      <c r="L77" s="30" t="s">
        <v>96</v>
      </c>
      <c r="M77" s="29">
        <v>0.24</v>
      </c>
      <c r="N77" s="30">
        <v>10.45</v>
      </c>
      <c r="O77" s="28" t="s">
        <v>96</v>
      </c>
      <c r="P77" s="31" t="s">
        <v>96</v>
      </c>
      <c r="Q77" s="25">
        <v>96.87</v>
      </c>
      <c r="R77" s="24">
        <v>4.2618495848341187</v>
      </c>
      <c r="S77" s="25">
        <v>0</v>
      </c>
      <c r="T77" s="24">
        <f t="shared" si="3"/>
        <v>91.039832422697316</v>
      </c>
      <c r="U77" s="17" t="s">
        <v>69</v>
      </c>
    </row>
    <row r="78" spans="1:21" x14ac:dyDescent="0.35">
      <c r="A78" s="23" t="s">
        <v>151</v>
      </c>
      <c r="B78" s="11" t="s">
        <v>75</v>
      </c>
      <c r="C78" s="11">
        <v>27</v>
      </c>
      <c r="D78" s="27" t="s">
        <v>66</v>
      </c>
      <c r="E78" s="34" t="s">
        <v>82</v>
      </c>
      <c r="F78" s="29">
        <v>40.51</v>
      </c>
      <c r="G78" s="29">
        <v>2.41</v>
      </c>
      <c r="H78" s="29">
        <v>13.98</v>
      </c>
      <c r="I78" s="29">
        <v>1.51</v>
      </c>
      <c r="J78" s="29">
        <v>4.03</v>
      </c>
      <c r="K78" s="29">
        <v>23.58</v>
      </c>
      <c r="L78" s="30" t="s">
        <v>96</v>
      </c>
      <c r="M78" s="29">
        <v>0.21</v>
      </c>
      <c r="N78" s="30">
        <v>10.55</v>
      </c>
      <c r="O78" s="28" t="s">
        <v>96</v>
      </c>
      <c r="P78" s="31" t="s">
        <v>96</v>
      </c>
      <c r="Q78" s="25">
        <v>97.17</v>
      </c>
      <c r="R78" s="24">
        <v>4.2684686692385867</v>
      </c>
      <c r="S78" s="25">
        <v>0</v>
      </c>
      <c r="T78" s="24">
        <f t="shared" si="3"/>
        <v>91.251000009327129</v>
      </c>
      <c r="U78" s="17" t="s">
        <v>69</v>
      </c>
    </row>
    <row r="79" spans="1:21" x14ac:dyDescent="0.35">
      <c r="A79" s="23" t="s">
        <v>151</v>
      </c>
      <c r="B79" s="11" t="s">
        <v>75</v>
      </c>
      <c r="C79" s="11">
        <v>28</v>
      </c>
      <c r="D79" s="27" t="s">
        <v>66</v>
      </c>
      <c r="E79" s="34" t="s">
        <v>82</v>
      </c>
      <c r="F79" s="29">
        <v>40.72</v>
      </c>
      <c r="G79" s="29">
        <v>2.0099999999999998</v>
      </c>
      <c r="H79" s="29">
        <v>12.87</v>
      </c>
      <c r="I79" s="29">
        <v>1.1299999999999999</v>
      </c>
      <c r="J79" s="29">
        <v>3.91</v>
      </c>
      <c r="K79" s="29">
        <v>23.43</v>
      </c>
      <c r="L79" s="30" t="s">
        <v>96</v>
      </c>
      <c r="M79" s="29">
        <v>0.12</v>
      </c>
      <c r="N79" s="30">
        <v>10.27</v>
      </c>
      <c r="O79" s="28" t="s">
        <v>96</v>
      </c>
      <c r="P79" s="31" t="s">
        <v>96</v>
      </c>
      <c r="Q79" s="25">
        <v>94.67</v>
      </c>
      <c r="R79" s="24">
        <v>4.1816676037996263</v>
      </c>
      <c r="S79" s="25">
        <v>0</v>
      </c>
      <c r="T79" s="24">
        <f t="shared" si="3"/>
        <v>91.439523107123748</v>
      </c>
      <c r="U79" s="17" t="s">
        <v>69</v>
      </c>
    </row>
    <row r="80" spans="1:21" x14ac:dyDescent="0.35">
      <c r="A80" s="23" t="s">
        <v>151</v>
      </c>
      <c r="B80" s="11" t="s">
        <v>75</v>
      </c>
      <c r="C80" s="11">
        <v>29</v>
      </c>
      <c r="D80" s="27" t="s">
        <v>66</v>
      </c>
      <c r="E80" s="34" t="s">
        <v>82</v>
      </c>
      <c r="F80" s="29">
        <v>40.21</v>
      </c>
      <c r="G80" s="29">
        <v>2.23</v>
      </c>
      <c r="H80" s="29">
        <v>13.11</v>
      </c>
      <c r="I80" s="29">
        <v>1.2</v>
      </c>
      <c r="J80" s="29">
        <v>3.84</v>
      </c>
      <c r="K80" s="29">
        <v>22.97</v>
      </c>
      <c r="L80" s="30" t="s">
        <v>96</v>
      </c>
      <c r="M80" s="29">
        <v>0.28000000000000003</v>
      </c>
      <c r="N80" s="30">
        <v>10.199999999999999</v>
      </c>
      <c r="O80" s="28" t="s">
        <v>96</v>
      </c>
      <c r="P80" s="31" t="s">
        <v>96</v>
      </c>
      <c r="Q80" s="25">
        <v>94.320000000000007</v>
      </c>
      <c r="R80" s="24">
        <v>4.1594395167706599</v>
      </c>
      <c r="S80" s="25">
        <v>0</v>
      </c>
      <c r="T80" s="24">
        <f t="shared" si="3"/>
        <v>91.425711067357597</v>
      </c>
      <c r="U80" s="17" t="s">
        <v>69</v>
      </c>
    </row>
    <row r="81" spans="1:21" x14ac:dyDescent="0.35">
      <c r="A81" s="23" t="s">
        <v>151</v>
      </c>
      <c r="B81" s="11" t="s">
        <v>83</v>
      </c>
      <c r="C81" s="11">
        <v>87</v>
      </c>
      <c r="D81" s="27" t="s">
        <v>62</v>
      </c>
      <c r="E81" s="34"/>
      <c r="F81" s="29">
        <v>40.622</v>
      </c>
      <c r="G81" s="29">
        <v>0.67900000000000005</v>
      </c>
      <c r="H81" s="29">
        <v>12.587999999999999</v>
      </c>
      <c r="I81" s="29">
        <v>0.05</v>
      </c>
      <c r="J81" s="29">
        <v>5.2560000000000002</v>
      </c>
      <c r="K81" s="29">
        <v>23.265000000000001</v>
      </c>
      <c r="L81" s="30">
        <v>0.55000000000000004</v>
      </c>
      <c r="M81" s="29">
        <v>0.28699999999999998</v>
      </c>
      <c r="N81" s="30">
        <v>9.7850000000000001</v>
      </c>
      <c r="O81" s="28">
        <v>0.11799999999999999</v>
      </c>
      <c r="P81" s="31" t="s">
        <v>64</v>
      </c>
      <c r="Q81" s="25">
        <v>93.349000000000004</v>
      </c>
      <c r="R81" s="24">
        <v>4.0373030359082334</v>
      </c>
      <c r="S81" s="25">
        <v>5.4868099999999996E-2</v>
      </c>
      <c r="T81" s="24">
        <f t="shared" si="3"/>
        <v>88.75166258677794</v>
      </c>
      <c r="U81" s="17" t="s">
        <v>69</v>
      </c>
    </row>
    <row r="82" spans="1:21" x14ac:dyDescent="0.35">
      <c r="A82" s="23" t="s">
        <v>151</v>
      </c>
      <c r="B82" s="11" t="s">
        <v>83</v>
      </c>
      <c r="C82" s="11">
        <v>88</v>
      </c>
      <c r="D82" s="27" t="s">
        <v>62</v>
      </c>
      <c r="E82" s="34"/>
      <c r="F82" s="29">
        <v>40.590000000000003</v>
      </c>
      <c r="G82" s="29">
        <v>0.71499999999999997</v>
      </c>
      <c r="H82" s="29">
        <v>12.6</v>
      </c>
      <c r="I82" s="29">
        <v>4.2999999999999997E-2</v>
      </c>
      <c r="J82" s="29">
        <v>5.1760000000000002</v>
      </c>
      <c r="K82" s="29">
        <v>23.442</v>
      </c>
      <c r="L82" s="30">
        <v>0.63100000000000001</v>
      </c>
      <c r="M82" s="29">
        <v>0.64400000000000002</v>
      </c>
      <c r="N82" s="30">
        <v>9.9239999999999995</v>
      </c>
      <c r="O82" s="28">
        <v>0.105</v>
      </c>
      <c r="P82" s="31" t="s">
        <v>64</v>
      </c>
      <c r="Q82" s="25">
        <v>94.022000000000006</v>
      </c>
      <c r="R82" s="24">
        <v>4.0575672175498463</v>
      </c>
      <c r="S82" s="25">
        <v>5.3000850000000002E-2</v>
      </c>
      <c r="T82" s="24">
        <f t="shared" si="3"/>
        <v>88.978420529663452</v>
      </c>
      <c r="U82" s="17" t="s">
        <v>69</v>
      </c>
    </row>
    <row r="83" spans="1:21" x14ac:dyDescent="0.35">
      <c r="A83" s="23" t="s">
        <v>151</v>
      </c>
      <c r="B83" s="11" t="s">
        <v>83</v>
      </c>
      <c r="C83" s="11">
        <v>89</v>
      </c>
      <c r="D83" s="27" t="s">
        <v>62</v>
      </c>
      <c r="E83" s="34"/>
      <c r="F83" s="29">
        <v>40.686</v>
      </c>
      <c r="G83" s="29">
        <v>0.66600000000000004</v>
      </c>
      <c r="H83" s="29">
        <v>12.637</v>
      </c>
      <c r="I83" s="29">
        <v>7.8E-2</v>
      </c>
      <c r="J83" s="29">
        <v>5.282</v>
      </c>
      <c r="K83" s="29">
        <v>23.856999999999999</v>
      </c>
      <c r="L83" s="30">
        <v>0.60799999999999998</v>
      </c>
      <c r="M83" s="29">
        <v>0.32800000000000001</v>
      </c>
      <c r="N83" s="30">
        <v>9.5050000000000008</v>
      </c>
      <c r="O83" s="28">
        <v>0.11899999999999999</v>
      </c>
      <c r="P83" s="31" t="s">
        <v>64</v>
      </c>
      <c r="Q83" s="25">
        <v>93.915999999999997</v>
      </c>
      <c r="R83" s="24">
        <v>4.0627540267874638</v>
      </c>
      <c r="S83" s="25">
        <v>5.6866949999999993E-2</v>
      </c>
      <c r="T83" s="24">
        <f t="shared" si="3"/>
        <v>88.951679664897668</v>
      </c>
      <c r="U83" s="17" t="s">
        <v>69</v>
      </c>
    </row>
    <row r="84" spans="1:21" x14ac:dyDescent="0.35">
      <c r="A84" s="23" t="s">
        <v>151</v>
      </c>
      <c r="B84" s="11" t="s">
        <v>83</v>
      </c>
      <c r="C84" s="11">
        <v>90</v>
      </c>
      <c r="D84" s="27" t="s">
        <v>62</v>
      </c>
      <c r="E84" s="34"/>
      <c r="F84" s="29">
        <v>40.704000000000001</v>
      </c>
      <c r="G84" s="29">
        <v>0.66200000000000003</v>
      </c>
      <c r="H84" s="29">
        <v>12.664</v>
      </c>
      <c r="I84" s="29">
        <v>4.4999999999999998E-2</v>
      </c>
      <c r="J84" s="29">
        <v>5.1970000000000001</v>
      </c>
      <c r="K84" s="29">
        <v>23.62</v>
      </c>
      <c r="L84" s="30">
        <v>0.57999999999999996</v>
      </c>
      <c r="M84" s="29">
        <v>0.311</v>
      </c>
      <c r="N84" s="30">
        <v>9.5329999999999995</v>
      </c>
      <c r="O84" s="28">
        <v>0.106</v>
      </c>
      <c r="P84" s="31" t="s">
        <v>64</v>
      </c>
      <c r="Q84" s="25">
        <v>93.688999999999993</v>
      </c>
      <c r="R84" s="24">
        <v>4.0558535344662925</v>
      </c>
      <c r="S84" s="25">
        <v>5.3421899999999994E-2</v>
      </c>
      <c r="T84" s="24">
        <f t="shared" si="3"/>
        <v>89.012849674664537</v>
      </c>
      <c r="U84" s="17" t="s">
        <v>69</v>
      </c>
    </row>
    <row r="85" spans="1:21" x14ac:dyDescent="0.35">
      <c r="A85" s="23" t="s">
        <v>151</v>
      </c>
      <c r="B85" s="11" t="s">
        <v>83</v>
      </c>
      <c r="C85" s="11">
        <v>91</v>
      </c>
      <c r="D85" s="27" t="s">
        <v>62</v>
      </c>
      <c r="E85" s="34"/>
      <c r="F85" s="29">
        <v>40.966999999999999</v>
      </c>
      <c r="G85" s="29">
        <v>0.68</v>
      </c>
      <c r="H85" s="29">
        <v>12.613</v>
      </c>
      <c r="I85" s="29">
        <v>0.09</v>
      </c>
      <c r="J85" s="29">
        <v>5.1420000000000003</v>
      </c>
      <c r="K85" s="29">
        <v>23.498999999999999</v>
      </c>
      <c r="L85" s="30">
        <v>0.495</v>
      </c>
      <c r="M85" s="29">
        <v>0.34799999999999998</v>
      </c>
      <c r="N85" s="30">
        <v>9.7639999999999993</v>
      </c>
      <c r="O85" s="28">
        <v>0.127</v>
      </c>
      <c r="P85" s="31" t="s">
        <v>64</v>
      </c>
      <c r="Q85" s="25">
        <v>93.935000000000002</v>
      </c>
      <c r="R85" s="24">
        <v>4.0601712478542096</v>
      </c>
      <c r="S85" s="25">
        <v>6.0235349999999993E-2</v>
      </c>
      <c r="T85" s="24">
        <f t="shared" si="3"/>
        <v>89.066558157492736</v>
      </c>
      <c r="U85" s="17" t="s">
        <v>69</v>
      </c>
    </row>
    <row r="86" spans="1:21" x14ac:dyDescent="0.35">
      <c r="A86" s="23" t="s">
        <v>151</v>
      </c>
      <c r="B86" s="11" t="s">
        <v>83</v>
      </c>
      <c r="C86" s="11">
        <v>92</v>
      </c>
      <c r="D86" s="27" t="s">
        <v>62</v>
      </c>
      <c r="E86" s="34"/>
      <c r="F86" s="29">
        <v>40.811999999999998</v>
      </c>
      <c r="G86" s="29">
        <v>0.66600000000000004</v>
      </c>
      <c r="H86" s="29">
        <v>12.568</v>
      </c>
      <c r="I86" s="29">
        <v>0.04</v>
      </c>
      <c r="J86" s="29">
        <v>5.21</v>
      </c>
      <c r="K86" s="29">
        <v>23.263000000000002</v>
      </c>
      <c r="L86" s="30">
        <v>0.628</v>
      </c>
      <c r="M86" s="29">
        <v>0.312</v>
      </c>
      <c r="N86" s="30">
        <v>9.9</v>
      </c>
      <c r="O86" s="28">
        <v>0.13500000000000001</v>
      </c>
      <c r="P86" s="31" t="s">
        <v>64</v>
      </c>
      <c r="Q86" s="25">
        <v>93.65</v>
      </c>
      <c r="R86" s="24">
        <v>4.0370941319536815</v>
      </c>
      <c r="S86" s="25">
        <v>6.4730750000000004E-2</v>
      </c>
      <c r="T86" s="24">
        <f t="shared" si="3"/>
        <v>88.838267245631286</v>
      </c>
      <c r="U86" s="17" t="s">
        <v>69</v>
      </c>
    </row>
    <row r="87" spans="1:21" x14ac:dyDescent="0.35">
      <c r="A87" s="23" t="s">
        <v>151</v>
      </c>
      <c r="B87" s="11" t="s">
        <v>83</v>
      </c>
      <c r="C87" s="11">
        <v>93</v>
      </c>
      <c r="D87" s="27" t="s">
        <v>62</v>
      </c>
      <c r="E87" s="34"/>
      <c r="F87" s="29">
        <v>40.950000000000003</v>
      </c>
      <c r="G87" s="29">
        <v>0.64800000000000002</v>
      </c>
      <c r="H87" s="29">
        <v>12.702999999999999</v>
      </c>
      <c r="I87" s="29">
        <v>4.9000000000000002E-2</v>
      </c>
      <c r="J87" s="29">
        <v>5.2039999999999997</v>
      </c>
      <c r="K87" s="29">
        <v>23.574000000000002</v>
      </c>
      <c r="L87" s="30">
        <v>0.60599999999999998</v>
      </c>
      <c r="M87" s="29">
        <v>0.314</v>
      </c>
      <c r="N87" s="30">
        <v>9.8650000000000002</v>
      </c>
      <c r="O87" s="28">
        <v>0.11</v>
      </c>
      <c r="P87" s="31" t="s">
        <v>64</v>
      </c>
      <c r="Q87" s="25">
        <v>94.176000000000002</v>
      </c>
      <c r="R87" s="24">
        <v>4.072458180636632</v>
      </c>
      <c r="S87" s="25">
        <v>5.5782299999999993E-2</v>
      </c>
      <c r="T87" s="24">
        <f t="shared" si="3"/>
        <v>88.980579033601757</v>
      </c>
      <c r="U87" s="17" t="s">
        <v>69</v>
      </c>
    </row>
    <row r="88" spans="1:21" x14ac:dyDescent="0.35">
      <c r="A88" s="23" t="s">
        <v>151</v>
      </c>
      <c r="B88" s="11" t="s">
        <v>83</v>
      </c>
      <c r="C88" s="11">
        <v>94</v>
      </c>
      <c r="D88" s="27" t="s">
        <v>62</v>
      </c>
      <c r="E88" s="34"/>
      <c r="F88" s="29">
        <v>40.536000000000001</v>
      </c>
      <c r="G88" s="29">
        <v>0.69</v>
      </c>
      <c r="H88" s="29">
        <v>12.624000000000001</v>
      </c>
      <c r="I88" s="29">
        <v>5.3999999999999999E-2</v>
      </c>
      <c r="J88" s="29">
        <v>5.383</v>
      </c>
      <c r="K88" s="29">
        <v>23.640999999999998</v>
      </c>
      <c r="L88" s="30">
        <v>0.66200000000000003</v>
      </c>
      <c r="M88" s="29">
        <v>0.33600000000000002</v>
      </c>
      <c r="N88" s="30">
        <v>9.7370000000000001</v>
      </c>
      <c r="O88" s="28">
        <v>0.106</v>
      </c>
      <c r="P88" s="31" t="s">
        <v>64</v>
      </c>
      <c r="Q88" s="25">
        <v>93.918999999999997</v>
      </c>
      <c r="R88" s="24">
        <v>4.056636398609859</v>
      </c>
      <c r="S88" s="25">
        <v>5.3196500000000001E-2</v>
      </c>
      <c r="T88" s="24">
        <f t="shared" si="3"/>
        <v>88.673125434108584</v>
      </c>
      <c r="U88" s="17" t="s">
        <v>69</v>
      </c>
    </row>
    <row r="89" spans="1:21" x14ac:dyDescent="0.35">
      <c r="A89" s="23" t="s">
        <v>151</v>
      </c>
      <c r="B89" s="11" t="s">
        <v>84</v>
      </c>
      <c r="C89" s="11">
        <v>14</v>
      </c>
      <c r="D89" s="27" t="s">
        <v>62</v>
      </c>
      <c r="E89" s="34" t="s">
        <v>85</v>
      </c>
      <c r="F89" s="29">
        <v>40.85</v>
      </c>
      <c r="G89" s="29">
        <v>1.22</v>
      </c>
      <c r="H89" s="29">
        <v>14.85</v>
      </c>
      <c r="I89" s="29">
        <v>0.18</v>
      </c>
      <c r="J89" s="29">
        <v>3.42</v>
      </c>
      <c r="K89" s="29">
        <v>24.79</v>
      </c>
      <c r="L89" s="30">
        <v>0.43</v>
      </c>
      <c r="M89" s="29">
        <v>0.65</v>
      </c>
      <c r="N89" s="30">
        <v>9.99</v>
      </c>
      <c r="O89" s="31" t="s">
        <v>64</v>
      </c>
      <c r="P89" s="31" t="s">
        <v>64</v>
      </c>
      <c r="Q89" s="25">
        <v>96.45</v>
      </c>
      <c r="R89" s="24">
        <v>4.2788921284479722</v>
      </c>
      <c r="S89" s="25">
        <v>0</v>
      </c>
      <c r="T89" s="24">
        <f t="shared" si="3"/>
        <v>92.816527496144374</v>
      </c>
    </row>
    <row r="90" spans="1:21" x14ac:dyDescent="0.35">
      <c r="A90" s="23" t="s">
        <v>151</v>
      </c>
      <c r="B90" s="11" t="s">
        <v>84</v>
      </c>
      <c r="C90" s="11">
        <v>15</v>
      </c>
      <c r="D90" s="27" t="s">
        <v>66</v>
      </c>
      <c r="E90" s="34" t="s">
        <v>86</v>
      </c>
      <c r="F90" s="29">
        <v>37.69</v>
      </c>
      <c r="G90" s="29">
        <v>0.28999999999999998</v>
      </c>
      <c r="H90" s="29">
        <v>19.809999999999999</v>
      </c>
      <c r="I90" s="29">
        <v>0.39</v>
      </c>
      <c r="J90" s="29">
        <v>5.03</v>
      </c>
      <c r="K90" s="29">
        <v>22.71</v>
      </c>
      <c r="L90" s="30">
        <v>2.2200000000000002</v>
      </c>
      <c r="M90" s="29">
        <v>2.13</v>
      </c>
      <c r="N90" s="30">
        <v>6.59</v>
      </c>
      <c r="O90" s="31" t="s">
        <v>64</v>
      </c>
      <c r="P90" s="31" t="s">
        <v>64</v>
      </c>
      <c r="Q90" s="25">
        <v>96.92</v>
      </c>
      <c r="R90" s="24">
        <v>4.2656290735595981</v>
      </c>
      <c r="S90" s="25">
        <v>0</v>
      </c>
      <c r="T90" s="24">
        <f t="shared" si="3"/>
        <v>88.94787097310379</v>
      </c>
    </row>
    <row r="91" spans="1:21" x14ac:dyDescent="0.35">
      <c r="A91" s="23" t="s">
        <v>151</v>
      </c>
      <c r="B91" s="11" t="s">
        <v>84</v>
      </c>
      <c r="C91" s="11">
        <v>16</v>
      </c>
      <c r="D91" s="27" t="s">
        <v>66</v>
      </c>
      <c r="E91" s="34" t="s">
        <v>87</v>
      </c>
      <c r="F91" s="29">
        <v>39.35</v>
      </c>
      <c r="G91" s="29">
        <v>1.76</v>
      </c>
      <c r="H91" s="29">
        <v>17.399999999999999</v>
      </c>
      <c r="I91" s="29">
        <v>0.35</v>
      </c>
      <c r="J91" s="29">
        <v>5.49</v>
      </c>
      <c r="K91" s="29">
        <v>22.63</v>
      </c>
      <c r="L91" s="30">
        <v>0.39</v>
      </c>
      <c r="M91" s="29">
        <v>1.04</v>
      </c>
      <c r="N91" s="30">
        <v>8.84</v>
      </c>
      <c r="O91" s="31" t="s">
        <v>64</v>
      </c>
      <c r="P91" s="31" t="s">
        <v>64</v>
      </c>
      <c r="Q91" s="25">
        <v>97.32</v>
      </c>
      <c r="R91" s="24">
        <v>4.2969535754834771</v>
      </c>
      <c r="S91" s="25">
        <v>0</v>
      </c>
      <c r="T91" s="24">
        <f t="shared" si="3"/>
        <v>88.020682870803142</v>
      </c>
    </row>
    <row r="92" spans="1:21" x14ac:dyDescent="0.35">
      <c r="A92" s="23" t="s">
        <v>151</v>
      </c>
      <c r="B92" s="11" t="s">
        <v>84</v>
      </c>
      <c r="C92" s="32">
        <v>17</v>
      </c>
      <c r="D92" s="27" t="s">
        <v>66</v>
      </c>
      <c r="E92" s="34" t="s">
        <v>86</v>
      </c>
      <c r="F92" s="29">
        <v>36.54</v>
      </c>
      <c r="G92" s="29">
        <v>0.3</v>
      </c>
      <c r="H92" s="29">
        <v>20.309999999999999</v>
      </c>
      <c r="I92" s="29">
        <v>0.35</v>
      </c>
      <c r="J92" s="29">
        <v>5.78</v>
      </c>
      <c r="K92" s="29">
        <v>21.69</v>
      </c>
      <c r="L92" s="30">
        <v>3.02</v>
      </c>
      <c r="M92" s="29">
        <v>2.25</v>
      </c>
      <c r="N92" s="30">
        <v>5.84</v>
      </c>
      <c r="O92" s="31" t="s">
        <v>64</v>
      </c>
      <c r="P92" s="31" t="s">
        <v>64</v>
      </c>
      <c r="Q92" s="25">
        <v>96.14</v>
      </c>
      <c r="R92" s="24">
        <v>4.2004825217010175</v>
      </c>
      <c r="S92" s="25">
        <v>0</v>
      </c>
      <c r="T92" s="24">
        <f t="shared" si="3"/>
        <v>86.994693627786518</v>
      </c>
    </row>
    <row r="93" spans="1:21" x14ac:dyDescent="0.35">
      <c r="A93" s="23" t="s">
        <v>151</v>
      </c>
      <c r="B93" s="11" t="s">
        <v>84</v>
      </c>
      <c r="C93" s="11">
        <v>18</v>
      </c>
      <c r="D93" s="27" t="s">
        <v>66</v>
      </c>
      <c r="E93" s="34"/>
      <c r="F93" s="29">
        <v>38.950000000000003</v>
      </c>
      <c r="G93" s="29">
        <v>1.1599999999999999</v>
      </c>
      <c r="H93" s="29">
        <v>17.89</v>
      </c>
      <c r="I93" s="29">
        <v>0.41</v>
      </c>
      <c r="J93" s="29">
        <v>4.8600000000000003</v>
      </c>
      <c r="K93" s="29">
        <v>22.94</v>
      </c>
      <c r="L93" s="30">
        <v>0.33</v>
      </c>
      <c r="M93" s="29">
        <v>1.28</v>
      </c>
      <c r="N93" s="30">
        <v>8.49</v>
      </c>
      <c r="O93" s="31" t="s">
        <v>64</v>
      </c>
      <c r="P93" s="31" t="s">
        <v>64</v>
      </c>
      <c r="Q93" s="25">
        <v>96.35</v>
      </c>
      <c r="R93" s="24">
        <v>4.2739551358942292</v>
      </c>
      <c r="S93" s="25">
        <v>0</v>
      </c>
      <c r="T93" s="24">
        <f t="shared" si="3"/>
        <v>89.377415685656231</v>
      </c>
    </row>
    <row r="94" spans="1:21" x14ac:dyDescent="0.35">
      <c r="A94" s="23" t="s">
        <v>151</v>
      </c>
      <c r="B94" s="11" t="s">
        <v>83</v>
      </c>
      <c r="C94" s="11">
        <v>67</v>
      </c>
      <c r="D94" s="27" t="s">
        <v>62</v>
      </c>
      <c r="E94" s="34"/>
      <c r="F94" s="29">
        <v>41.31</v>
      </c>
      <c r="G94" s="29">
        <v>2.54</v>
      </c>
      <c r="H94" s="29">
        <v>14.72</v>
      </c>
      <c r="I94" s="29">
        <v>0.42</v>
      </c>
      <c r="J94" s="29">
        <v>5.14</v>
      </c>
      <c r="K94" s="29">
        <v>23.49</v>
      </c>
      <c r="L94" s="30" t="s">
        <v>64</v>
      </c>
      <c r="M94" s="29">
        <v>0.57999999999999996</v>
      </c>
      <c r="N94" s="30">
        <v>9.8800000000000008</v>
      </c>
      <c r="O94" s="29" t="s">
        <v>64</v>
      </c>
      <c r="P94" s="31" t="s">
        <v>64</v>
      </c>
      <c r="Q94" s="25">
        <v>98.09</v>
      </c>
      <c r="R94" s="25">
        <v>4.3376102767035718</v>
      </c>
      <c r="S94" s="25">
        <v>0</v>
      </c>
      <c r="T94" s="24">
        <f t="shared" si="3"/>
        <v>89.066616205759857</v>
      </c>
    </row>
    <row r="95" spans="1:21" x14ac:dyDescent="0.35">
      <c r="A95" s="23" t="s">
        <v>151</v>
      </c>
      <c r="B95" s="11" t="s">
        <v>78</v>
      </c>
      <c r="C95" s="11">
        <v>72</v>
      </c>
      <c r="D95" s="27" t="s">
        <v>62</v>
      </c>
      <c r="E95" s="34"/>
      <c r="F95" s="29">
        <v>39.93</v>
      </c>
      <c r="G95" s="29">
        <v>0.79</v>
      </c>
      <c r="H95" s="29">
        <v>12.98</v>
      </c>
      <c r="I95" s="29">
        <v>0.37</v>
      </c>
      <c r="J95" s="29">
        <v>3.76</v>
      </c>
      <c r="K95" s="29">
        <v>24.28</v>
      </c>
      <c r="L95" s="30">
        <f>-'grt эклогиты'!F30</f>
        <v>-0.32082569999999999</v>
      </c>
      <c r="M95" s="29">
        <v>1.08</v>
      </c>
      <c r="N95" s="30">
        <v>8.39</v>
      </c>
      <c r="O95" s="29" t="s">
        <v>64</v>
      </c>
      <c r="P95" s="31" t="s">
        <v>64</v>
      </c>
      <c r="Q95" s="25">
        <v>91.97</v>
      </c>
      <c r="R95" s="25">
        <v>4.0931254622909767</v>
      </c>
      <c r="S95" s="25">
        <v>0</v>
      </c>
      <c r="T95" s="24">
        <f t="shared" si="3"/>
        <v>92.006834762571515</v>
      </c>
    </row>
  </sheetData>
  <sortState xmlns:xlrd2="http://schemas.microsoft.com/office/spreadsheetml/2017/richdata2" ref="A9:Q47">
    <sortCondition ref="B9:B4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7"/>
  <sheetViews>
    <sheetView zoomScaleNormal="100" workbookViewId="0">
      <pane ySplit="2" topLeftCell="A3" activePane="bottomLeft" state="frozen"/>
      <selection pane="bottomLeft"/>
    </sheetView>
  </sheetViews>
  <sheetFormatPr defaultRowHeight="14.5" x14ac:dyDescent="0.35"/>
  <cols>
    <col min="3" max="3" width="12.453125" bestFit="1" customWidth="1"/>
    <col min="4" max="4" width="19.453125" customWidth="1"/>
    <col min="17" max="17" width="9.7265625" bestFit="1" customWidth="1"/>
  </cols>
  <sheetData>
    <row r="1" spans="1:19" s="79" customFormat="1" x14ac:dyDescent="0.35">
      <c r="A1" s="79" t="s">
        <v>184</v>
      </c>
    </row>
    <row r="2" spans="1:19" ht="21" x14ac:dyDescent="0.35">
      <c r="A2" s="38" t="s">
        <v>113</v>
      </c>
      <c r="B2" s="38" t="s">
        <v>35</v>
      </c>
      <c r="C2" s="10" t="s">
        <v>164</v>
      </c>
      <c r="D2" s="38" t="s">
        <v>115</v>
      </c>
      <c r="E2" s="38" t="s">
        <v>97</v>
      </c>
      <c r="F2" s="38" t="s">
        <v>98</v>
      </c>
      <c r="G2" s="38" t="s">
        <v>1</v>
      </c>
      <c r="H2" s="38" t="s">
        <v>3</v>
      </c>
      <c r="I2" s="38" t="s">
        <v>2</v>
      </c>
      <c r="J2" s="38" t="s">
        <v>4</v>
      </c>
      <c r="K2" s="38" t="s">
        <v>149</v>
      </c>
      <c r="L2" t="s">
        <v>91</v>
      </c>
      <c r="M2" t="s">
        <v>90</v>
      </c>
      <c r="N2" t="s">
        <v>94</v>
      </c>
      <c r="O2" t="s">
        <v>89</v>
      </c>
      <c r="P2" t="s">
        <v>93</v>
      </c>
      <c r="Q2" t="s">
        <v>92</v>
      </c>
      <c r="R2" t="s">
        <v>5</v>
      </c>
    </row>
    <row r="3" spans="1:19" x14ac:dyDescent="0.35">
      <c r="A3" s="52">
        <v>13</v>
      </c>
      <c r="B3" s="52" t="s">
        <v>88</v>
      </c>
      <c r="C3" s="52" t="s">
        <v>171</v>
      </c>
      <c r="D3" s="52" t="s">
        <v>172</v>
      </c>
      <c r="E3" s="52">
        <v>0.13</v>
      </c>
      <c r="F3" s="52">
        <v>0.11</v>
      </c>
      <c r="G3" s="52">
        <v>0.25</v>
      </c>
      <c r="H3" s="52"/>
      <c r="I3" s="52">
        <v>0</v>
      </c>
      <c r="J3" s="52">
        <v>51.42</v>
      </c>
      <c r="K3" s="52">
        <f>SUM(E3:J3)</f>
        <v>51.910000000000004</v>
      </c>
      <c r="L3" s="51">
        <v>9.3390499044036287E-3</v>
      </c>
      <c r="M3" s="51">
        <v>4.6502194955083415E-3</v>
      </c>
      <c r="N3" s="51">
        <v>7.4992531336284677E-3</v>
      </c>
      <c r="O3" s="51">
        <v>0</v>
      </c>
      <c r="P3" s="51">
        <v>0</v>
      </c>
      <c r="Q3" s="51">
        <v>1.9761863677187055</v>
      </c>
      <c r="R3" s="51">
        <v>1.9976748902522459</v>
      </c>
      <c r="S3" t="s">
        <v>88</v>
      </c>
    </row>
    <row r="4" spans="1:19" x14ac:dyDescent="0.35">
      <c r="A4" s="53">
        <v>29</v>
      </c>
      <c r="B4" s="53" t="s">
        <v>88</v>
      </c>
      <c r="C4" s="52" t="s">
        <v>171</v>
      </c>
      <c r="D4" s="53" t="s">
        <v>173</v>
      </c>
      <c r="E4" s="54"/>
      <c r="F4" s="53"/>
      <c r="G4" s="53">
        <v>0.18</v>
      </c>
      <c r="H4" s="53">
        <v>0.15</v>
      </c>
      <c r="I4" s="53"/>
      <c r="J4" s="53">
        <v>51.04</v>
      </c>
      <c r="K4" s="53">
        <f>SUM(E4:J4)</f>
        <v>51.37</v>
      </c>
      <c r="L4" s="51">
        <v>0</v>
      </c>
      <c r="M4" s="51">
        <v>0</v>
      </c>
      <c r="N4" s="51">
        <v>5.4678029982445833E-3</v>
      </c>
      <c r="O4" s="51">
        <v>8.1224314834731099E-3</v>
      </c>
      <c r="P4" s="51">
        <v>0</v>
      </c>
      <c r="Q4" s="51">
        <v>1.9864097655182824</v>
      </c>
      <c r="R4" s="51">
        <v>2</v>
      </c>
      <c r="S4" t="s">
        <v>88</v>
      </c>
    </row>
    <row r="5" spans="1:19" x14ac:dyDescent="0.35">
      <c r="A5" s="53">
        <v>36</v>
      </c>
      <c r="B5" s="53" t="s">
        <v>88</v>
      </c>
      <c r="C5" s="52" t="s">
        <v>171</v>
      </c>
      <c r="D5" s="53" t="s">
        <v>174</v>
      </c>
      <c r="E5" s="54"/>
      <c r="F5" s="53"/>
      <c r="G5" s="53">
        <v>0.12</v>
      </c>
      <c r="H5" s="53"/>
      <c r="I5" s="53"/>
      <c r="J5" s="53">
        <v>51.18</v>
      </c>
      <c r="K5" s="53">
        <f>SUM(E5:J5)</f>
        <v>51.3</v>
      </c>
      <c r="L5" s="51">
        <v>0</v>
      </c>
      <c r="M5" s="51">
        <v>0</v>
      </c>
      <c r="N5" s="51">
        <v>3.6534156377421158E-3</v>
      </c>
      <c r="O5" s="51">
        <v>0</v>
      </c>
      <c r="P5" s="51">
        <v>0</v>
      </c>
      <c r="Q5" s="51">
        <v>1.9963465843622581</v>
      </c>
      <c r="R5" s="51">
        <v>2</v>
      </c>
      <c r="S5" t="s">
        <v>88</v>
      </c>
    </row>
    <row r="6" spans="1:19" x14ac:dyDescent="0.35">
      <c r="A6" s="53">
        <v>27</v>
      </c>
      <c r="B6" s="53" t="s">
        <v>88</v>
      </c>
      <c r="C6" s="52" t="s">
        <v>171</v>
      </c>
      <c r="D6" s="53" t="s">
        <v>175</v>
      </c>
      <c r="E6" s="54"/>
      <c r="F6" s="53">
        <v>0.1</v>
      </c>
      <c r="G6" s="53">
        <v>0.09</v>
      </c>
      <c r="H6" s="53"/>
      <c r="I6" s="53"/>
      <c r="J6" s="53">
        <v>50.91</v>
      </c>
      <c r="K6" s="53">
        <f>SUM(E6:J6)</f>
        <v>51.099999999999994</v>
      </c>
      <c r="L6" s="51">
        <v>0</v>
      </c>
      <c r="M6" s="51">
        <v>4.3013985581508447E-3</v>
      </c>
      <c r="N6" s="51">
        <v>2.7469416341212734E-3</v>
      </c>
      <c r="O6" s="51">
        <v>0</v>
      </c>
      <c r="P6" s="51">
        <v>0</v>
      </c>
      <c r="Q6" s="51">
        <v>1.9908009605286521</v>
      </c>
      <c r="R6" s="51">
        <v>1.9978493007209241</v>
      </c>
      <c r="S6" t="s">
        <v>88</v>
      </c>
    </row>
    <row r="7" spans="1:19" x14ac:dyDescent="0.35">
      <c r="A7" s="55">
        <v>74</v>
      </c>
      <c r="B7" s="53" t="s">
        <v>88</v>
      </c>
      <c r="C7" s="52" t="s">
        <v>171</v>
      </c>
      <c r="D7" s="55" t="s">
        <v>173</v>
      </c>
      <c r="E7" s="55"/>
      <c r="F7" s="55"/>
      <c r="G7" s="52"/>
      <c r="H7" s="52"/>
      <c r="I7" s="55"/>
      <c r="J7" s="55">
        <v>54.94</v>
      </c>
      <c r="K7" s="55">
        <v>54.94</v>
      </c>
      <c r="L7" s="51">
        <v>0</v>
      </c>
      <c r="M7" s="51">
        <v>0</v>
      </c>
      <c r="N7" s="51">
        <v>0</v>
      </c>
      <c r="O7" s="51">
        <v>1.1636525871281684</v>
      </c>
      <c r="P7" s="51">
        <v>0</v>
      </c>
      <c r="Q7" s="51">
        <v>0.83634741287183156</v>
      </c>
      <c r="R7" s="51">
        <v>2</v>
      </c>
      <c r="S7" t="s">
        <v>88</v>
      </c>
    </row>
    <row r="8" spans="1:19" s="20" customFormat="1" x14ac:dyDescent="0.35">
      <c r="A8" s="55">
        <v>76</v>
      </c>
      <c r="B8" s="53" t="s">
        <v>88</v>
      </c>
      <c r="C8" s="52" t="s">
        <v>171</v>
      </c>
      <c r="D8" s="55" t="s">
        <v>173</v>
      </c>
      <c r="E8" s="55"/>
      <c r="F8" s="55"/>
      <c r="G8" s="52"/>
      <c r="H8" s="52"/>
      <c r="I8" s="55">
        <v>0.62</v>
      </c>
      <c r="J8" s="55">
        <v>54.03</v>
      </c>
      <c r="K8" s="55">
        <v>54.65</v>
      </c>
      <c r="L8" s="51">
        <v>0</v>
      </c>
      <c r="M8" s="51">
        <v>0</v>
      </c>
      <c r="N8" s="51">
        <v>0</v>
      </c>
      <c r="O8" s="51">
        <v>1.1592551016504304</v>
      </c>
      <c r="P8" s="51">
        <v>7.5580727897328805E-3</v>
      </c>
      <c r="Q8" s="51">
        <v>0.83318682555983659</v>
      </c>
      <c r="R8" s="51">
        <v>2</v>
      </c>
      <c r="S8" t="s">
        <v>88</v>
      </c>
    </row>
    <row r="9" spans="1:19" s="20" customFormat="1" x14ac:dyDescent="0.35">
      <c r="A9" s="55">
        <v>84</v>
      </c>
      <c r="B9" s="53" t="s">
        <v>88</v>
      </c>
      <c r="C9" s="52" t="s">
        <v>171</v>
      </c>
      <c r="D9" s="55" t="s">
        <v>174</v>
      </c>
      <c r="E9" s="55">
        <v>0.51</v>
      </c>
      <c r="F9" s="55"/>
      <c r="G9" s="52"/>
      <c r="H9" s="52"/>
      <c r="I9" s="55"/>
      <c r="J9" s="55">
        <v>54.31</v>
      </c>
      <c r="K9" s="55">
        <v>54.83</v>
      </c>
      <c r="L9" s="51">
        <v>1.4573518701687457E-2</v>
      </c>
      <c r="M9" s="51">
        <v>0</v>
      </c>
      <c r="N9" s="51">
        <v>0</v>
      </c>
      <c r="O9" s="51">
        <v>1.1551733307577787</v>
      </c>
      <c r="P9" s="51">
        <v>0</v>
      </c>
      <c r="Q9" s="51">
        <v>0.83025315054053395</v>
      </c>
      <c r="R9" s="51">
        <v>2</v>
      </c>
      <c r="S9" t="s">
        <v>88</v>
      </c>
    </row>
    <row r="10" spans="1:19" s="20" customFormat="1" x14ac:dyDescent="0.35">
      <c r="A10" s="55">
        <v>95</v>
      </c>
      <c r="B10" s="53" t="s">
        <v>88</v>
      </c>
      <c r="C10" s="52" t="s">
        <v>171</v>
      </c>
      <c r="D10" s="55" t="s">
        <v>174</v>
      </c>
      <c r="E10" s="55">
        <v>0.54</v>
      </c>
      <c r="F10" s="55"/>
      <c r="G10" s="52"/>
      <c r="H10" s="52"/>
      <c r="I10" s="55"/>
      <c r="J10" s="55">
        <v>54.26</v>
      </c>
      <c r="K10" s="55">
        <v>54.8</v>
      </c>
      <c r="L10" s="51">
        <v>1.5438276693703805E-2</v>
      </c>
      <c r="M10" s="51">
        <v>0</v>
      </c>
      <c r="N10" s="51">
        <v>0</v>
      </c>
      <c r="O10" s="51">
        <v>1.1546701918204538</v>
      </c>
      <c r="P10" s="51">
        <v>0</v>
      </c>
      <c r="Q10" s="51">
        <v>0.82989153148584227</v>
      </c>
      <c r="R10" s="51">
        <v>2</v>
      </c>
      <c r="S10" t="s">
        <v>88</v>
      </c>
    </row>
    <row r="11" spans="1:19" s="20" customFormat="1" x14ac:dyDescent="0.35">
      <c r="A11" s="55">
        <v>108</v>
      </c>
      <c r="B11" s="53" t="s">
        <v>88</v>
      </c>
      <c r="C11" s="52" t="s">
        <v>171</v>
      </c>
      <c r="D11" s="55" t="s">
        <v>176</v>
      </c>
      <c r="E11" s="55"/>
      <c r="F11" s="55"/>
      <c r="G11" s="52"/>
      <c r="H11" s="52"/>
      <c r="I11" s="55"/>
      <c r="J11" s="55">
        <v>52.97</v>
      </c>
      <c r="K11" s="55">
        <v>52.97</v>
      </c>
      <c r="L11" s="51">
        <v>0</v>
      </c>
      <c r="M11" s="51">
        <v>0</v>
      </c>
      <c r="N11" s="51">
        <v>0</v>
      </c>
      <c r="O11" s="51">
        <v>1.1636525871281684</v>
      </c>
      <c r="P11" s="51">
        <v>0</v>
      </c>
      <c r="Q11" s="51">
        <v>0.83634741287183156</v>
      </c>
      <c r="R11" s="51">
        <v>2</v>
      </c>
      <c r="S11" t="s">
        <v>88</v>
      </c>
    </row>
    <row r="12" spans="1:19" x14ac:dyDescent="0.35">
      <c r="A12" s="55">
        <v>119</v>
      </c>
      <c r="B12" s="53" t="s">
        <v>88</v>
      </c>
      <c r="C12" s="52" t="s">
        <v>171</v>
      </c>
      <c r="D12" s="55" t="s">
        <v>175</v>
      </c>
      <c r="E12" s="55"/>
      <c r="F12" s="55"/>
      <c r="G12" s="52"/>
      <c r="H12" s="52"/>
      <c r="I12" s="55"/>
      <c r="J12" s="55">
        <v>54.37</v>
      </c>
      <c r="K12" s="55">
        <v>54.37</v>
      </c>
      <c r="L12" s="51">
        <v>0</v>
      </c>
      <c r="M12" s="51">
        <v>0</v>
      </c>
      <c r="N12" s="51">
        <v>0</v>
      </c>
      <c r="O12" s="51">
        <v>1.1636525871281684</v>
      </c>
      <c r="P12" s="51">
        <v>0</v>
      </c>
      <c r="Q12" s="51">
        <v>0.83634741287183167</v>
      </c>
      <c r="R12" s="51">
        <v>2</v>
      </c>
      <c r="S12" t="s">
        <v>88</v>
      </c>
    </row>
    <row r="13" spans="1:19" x14ac:dyDescent="0.35">
      <c r="A13" s="55">
        <v>122</v>
      </c>
      <c r="B13" s="53" t="s">
        <v>88</v>
      </c>
      <c r="C13" s="52" t="s">
        <v>171</v>
      </c>
      <c r="D13" s="55" t="s">
        <v>174</v>
      </c>
      <c r="E13" s="55">
        <v>0.85</v>
      </c>
      <c r="F13" s="55"/>
      <c r="G13" s="52"/>
      <c r="H13" s="52"/>
      <c r="I13" s="55"/>
      <c r="J13" s="55">
        <v>55.72</v>
      </c>
      <c r="K13" s="55">
        <v>56.57</v>
      </c>
      <c r="L13" s="51">
        <v>2.3567313814253879E-2</v>
      </c>
      <c r="M13" s="51">
        <v>0</v>
      </c>
      <c r="N13" s="51">
        <v>0</v>
      </c>
      <c r="O13" s="51">
        <v>1.1499405042823594</v>
      </c>
      <c r="P13" s="51">
        <v>0</v>
      </c>
      <c r="Q13" s="51">
        <v>0.82649218190338669</v>
      </c>
      <c r="R13" s="51">
        <v>2</v>
      </c>
      <c r="S13" t="s">
        <v>88</v>
      </c>
    </row>
    <row r="14" spans="1:19" x14ac:dyDescent="0.35">
      <c r="A14" s="55">
        <v>32</v>
      </c>
      <c r="B14" s="53" t="s">
        <v>88</v>
      </c>
      <c r="C14" s="52" t="s">
        <v>171</v>
      </c>
      <c r="D14" s="55" t="s">
        <v>174</v>
      </c>
      <c r="E14" s="55">
        <v>0.42</v>
      </c>
      <c r="F14" s="55"/>
      <c r="G14" s="52"/>
      <c r="H14" s="52"/>
      <c r="I14" s="55"/>
      <c r="J14" s="55">
        <v>53.39</v>
      </c>
      <c r="K14" s="55">
        <v>53.81</v>
      </c>
      <c r="L14" s="51">
        <v>1.2222984843255784E-2</v>
      </c>
      <c r="M14" s="51">
        <v>0</v>
      </c>
      <c r="N14" s="51">
        <v>0</v>
      </c>
      <c r="O14" s="51">
        <v>1.1565409331605268</v>
      </c>
      <c r="P14" s="51">
        <v>0</v>
      </c>
      <c r="Q14" s="51">
        <v>0.83123608199621735</v>
      </c>
      <c r="R14" s="51">
        <v>2</v>
      </c>
      <c r="S14" t="s">
        <v>88</v>
      </c>
    </row>
    <row r="15" spans="1:19" x14ac:dyDescent="0.35">
      <c r="A15" s="55">
        <v>33</v>
      </c>
      <c r="B15" s="53" t="s">
        <v>88</v>
      </c>
      <c r="C15" s="52" t="s">
        <v>171</v>
      </c>
      <c r="D15" s="55" t="s">
        <v>174</v>
      </c>
      <c r="E15" s="55">
        <v>0.49</v>
      </c>
      <c r="F15" s="55"/>
      <c r="G15" s="52"/>
      <c r="H15" s="52"/>
      <c r="I15" s="55"/>
      <c r="J15" s="55">
        <v>53.65</v>
      </c>
      <c r="K15" s="55">
        <v>54.14</v>
      </c>
      <c r="L15" s="51">
        <v>1.4177090429987819E-2</v>
      </c>
      <c r="M15" s="51">
        <v>0</v>
      </c>
      <c r="N15" s="51">
        <v>0</v>
      </c>
      <c r="O15" s="51">
        <v>1.1554039831497656</v>
      </c>
      <c r="P15" s="51">
        <v>0</v>
      </c>
      <c r="Q15" s="51">
        <v>0.83041892642024639</v>
      </c>
      <c r="R15" s="51">
        <v>1.9999999999999998</v>
      </c>
      <c r="S15" t="s">
        <v>88</v>
      </c>
    </row>
    <row r="16" spans="1:19" x14ac:dyDescent="0.35">
      <c r="A16" s="55">
        <v>55</v>
      </c>
      <c r="B16" s="53" t="s">
        <v>88</v>
      </c>
      <c r="C16" s="52" t="s">
        <v>171</v>
      </c>
      <c r="D16" s="53" t="s">
        <v>175</v>
      </c>
      <c r="E16" s="55"/>
      <c r="F16" s="52"/>
      <c r="G16" s="52"/>
      <c r="H16" s="52"/>
      <c r="I16" s="52"/>
      <c r="J16" s="55">
        <v>54.91</v>
      </c>
      <c r="K16" s="52">
        <f t="shared" ref="K16:K25" si="0">SUM(E16:J16)</f>
        <v>54.91</v>
      </c>
      <c r="L16" s="51">
        <v>0</v>
      </c>
      <c r="M16" s="51">
        <v>0</v>
      </c>
      <c r="N16" s="51">
        <v>0</v>
      </c>
      <c r="O16" s="51">
        <v>1.1636525871281684</v>
      </c>
      <c r="P16" s="51">
        <v>0</v>
      </c>
      <c r="Q16" s="51">
        <v>0.83634741287183167</v>
      </c>
      <c r="R16" s="51">
        <v>2</v>
      </c>
      <c r="S16" s="21" t="s">
        <v>88</v>
      </c>
    </row>
    <row r="17" spans="1:19" x14ac:dyDescent="0.35">
      <c r="A17" s="55">
        <v>57</v>
      </c>
      <c r="B17" s="53" t="s">
        <v>88</v>
      </c>
      <c r="C17" s="52" t="s">
        <v>171</v>
      </c>
      <c r="D17" s="53" t="s">
        <v>175</v>
      </c>
      <c r="E17" s="52"/>
      <c r="F17" s="52"/>
      <c r="G17" s="52"/>
      <c r="H17" s="52"/>
      <c r="I17" s="52"/>
      <c r="J17" s="55">
        <v>54.21</v>
      </c>
      <c r="K17" s="52">
        <f t="shared" si="0"/>
        <v>54.21</v>
      </c>
      <c r="L17" s="51">
        <v>0</v>
      </c>
      <c r="M17" s="51">
        <v>0</v>
      </c>
      <c r="N17" s="51">
        <v>0</v>
      </c>
      <c r="O17" s="51">
        <v>1.1636525871281682</v>
      </c>
      <c r="P17" s="51">
        <v>0</v>
      </c>
      <c r="Q17" s="51">
        <v>0.83634741287183167</v>
      </c>
      <c r="R17" s="51">
        <v>2</v>
      </c>
      <c r="S17" s="21" t="s">
        <v>88</v>
      </c>
    </row>
    <row r="18" spans="1:19" x14ac:dyDescent="0.35">
      <c r="A18" s="52">
        <v>39</v>
      </c>
      <c r="B18" s="52" t="s">
        <v>67</v>
      </c>
      <c r="C18" s="52" t="s">
        <v>171</v>
      </c>
      <c r="D18" s="53" t="s">
        <v>175</v>
      </c>
      <c r="E18" s="52"/>
      <c r="F18" s="52"/>
      <c r="G18" s="52">
        <v>0.15</v>
      </c>
      <c r="H18" s="52"/>
      <c r="I18" s="52"/>
      <c r="J18" s="52">
        <v>50.87</v>
      </c>
      <c r="K18" s="52">
        <f t="shared" si="0"/>
        <v>51.019999999999996</v>
      </c>
      <c r="L18" s="51">
        <v>0</v>
      </c>
      <c r="M18" s="51">
        <v>0</v>
      </c>
      <c r="N18" s="51">
        <v>4.592438117182321E-3</v>
      </c>
      <c r="O18" s="51">
        <v>0</v>
      </c>
      <c r="P18" s="51">
        <v>0</v>
      </c>
      <c r="Q18" s="51">
        <v>1.9954075618828175</v>
      </c>
      <c r="R18" s="51">
        <v>1.9999999999999998</v>
      </c>
      <c r="S18" t="s">
        <v>67</v>
      </c>
    </row>
    <row r="19" spans="1:19" x14ac:dyDescent="0.35">
      <c r="A19" s="52">
        <v>40</v>
      </c>
      <c r="B19" s="52" t="s">
        <v>67</v>
      </c>
      <c r="C19" s="52" t="s">
        <v>171</v>
      </c>
      <c r="D19" s="53" t="s">
        <v>175</v>
      </c>
      <c r="E19" s="52">
        <v>0.35</v>
      </c>
      <c r="F19" s="52">
        <v>0.19</v>
      </c>
      <c r="G19" s="52">
        <v>0.54</v>
      </c>
      <c r="H19" s="52"/>
      <c r="I19" s="52">
        <v>0.32</v>
      </c>
      <c r="J19" s="52">
        <v>49.31</v>
      </c>
      <c r="K19" s="52">
        <f t="shared" si="0"/>
        <v>50.71</v>
      </c>
      <c r="L19" s="51">
        <v>2.5680227340434108E-2</v>
      </c>
      <c r="M19" s="51">
        <v>8.2036258387308426E-3</v>
      </c>
      <c r="N19" s="51">
        <v>1.6544103575307209E-2</v>
      </c>
      <c r="O19" s="51">
        <v>0</v>
      </c>
      <c r="P19" s="51">
        <v>9.9295424095894938E-3</v>
      </c>
      <c r="Q19" s="51">
        <v>1.9355406879165729</v>
      </c>
      <c r="R19" s="51">
        <v>1.9958981870806345</v>
      </c>
      <c r="S19" t="s">
        <v>67</v>
      </c>
    </row>
    <row r="20" spans="1:19" x14ac:dyDescent="0.35">
      <c r="A20" s="52">
        <v>41</v>
      </c>
      <c r="B20" s="52" t="s">
        <v>67</v>
      </c>
      <c r="C20" s="52" t="s">
        <v>171</v>
      </c>
      <c r="D20" s="53" t="s">
        <v>174</v>
      </c>
      <c r="E20" s="52"/>
      <c r="F20" s="52"/>
      <c r="G20" s="52">
        <v>0.17</v>
      </c>
      <c r="H20" s="52"/>
      <c r="I20" s="52">
        <v>0.11</v>
      </c>
      <c r="J20" s="52">
        <v>50.46</v>
      </c>
      <c r="K20" s="52">
        <f t="shared" si="0"/>
        <v>50.74</v>
      </c>
      <c r="L20" s="51">
        <v>0</v>
      </c>
      <c r="M20" s="51">
        <v>0</v>
      </c>
      <c r="N20" s="51">
        <v>5.2363363121185743E-3</v>
      </c>
      <c r="O20" s="51">
        <v>0</v>
      </c>
      <c r="P20" s="51">
        <v>3.4316348686242574E-3</v>
      </c>
      <c r="Q20" s="51">
        <v>1.9913320288192571</v>
      </c>
      <c r="R20" s="51">
        <v>2</v>
      </c>
      <c r="S20" t="s">
        <v>67</v>
      </c>
    </row>
    <row r="21" spans="1:19" x14ac:dyDescent="0.35">
      <c r="A21" s="52">
        <v>42</v>
      </c>
      <c r="B21" s="52" t="s">
        <v>67</v>
      </c>
      <c r="C21" s="52" t="s">
        <v>171</v>
      </c>
      <c r="D21" s="53" t="s">
        <v>177</v>
      </c>
      <c r="E21" s="52"/>
      <c r="F21" s="52"/>
      <c r="G21" s="52">
        <v>0.17</v>
      </c>
      <c r="H21" s="52"/>
      <c r="I21" s="52"/>
      <c r="J21" s="52">
        <v>50.89</v>
      </c>
      <c r="K21" s="52">
        <f t="shared" si="0"/>
        <v>51.06</v>
      </c>
      <c r="L21" s="51">
        <v>0</v>
      </c>
      <c r="M21" s="51">
        <v>0</v>
      </c>
      <c r="N21" s="51">
        <v>5.2011306320861074E-3</v>
      </c>
      <c r="O21" s="51">
        <v>0</v>
      </c>
      <c r="P21" s="51">
        <v>0</v>
      </c>
      <c r="Q21" s="51">
        <v>1.9947988693679142</v>
      </c>
      <c r="R21" s="51">
        <v>2.0000000000000004</v>
      </c>
      <c r="S21" t="s">
        <v>67</v>
      </c>
    </row>
    <row r="22" spans="1:19" x14ac:dyDescent="0.35">
      <c r="A22" s="52">
        <v>44</v>
      </c>
      <c r="B22" s="52" t="s">
        <v>67</v>
      </c>
      <c r="C22" s="52" t="s">
        <v>171</v>
      </c>
      <c r="D22" s="53" t="s">
        <v>177</v>
      </c>
      <c r="E22" s="52"/>
      <c r="F22" s="52"/>
      <c r="G22" s="52"/>
      <c r="H22" s="52"/>
      <c r="I22" s="52"/>
      <c r="J22" s="52">
        <v>50.25</v>
      </c>
      <c r="K22" s="52">
        <f t="shared" si="0"/>
        <v>50.25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2</v>
      </c>
      <c r="R22" s="51">
        <v>2</v>
      </c>
      <c r="S22" t="s">
        <v>67</v>
      </c>
    </row>
    <row r="23" spans="1:19" x14ac:dyDescent="0.35">
      <c r="A23" s="53">
        <v>45</v>
      </c>
      <c r="B23" s="53" t="s">
        <v>67</v>
      </c>
      <c r="C23" s="52" t="s">
        <v>171</v>
      </c>
      <c r="D23" s="53" t="s">
        <v>173</v>
      </c>
      <c r="E23" s="52"/>
      <c r="F23" s="52"/>
      <c r="G23" s="52">
        <v>0.13</v>
      </c>
      <c r="H23" s="52"/>
      <c r="I23" s="52"/>
      <c r="J23" s="52">
        <v>50.48</v>
      </c>
      <c r="K23" s="52">
        <f t="shared" si="0"/>
        <v>50.61</v>
      </c>
      <c r="L23" s="51">
        <v>0</v>
      </c>
      <c r="M23" s="51">
        <v>0</v>
      </c>
      <c r="N23" s="51">
        <v>4.0120293683779205E-3</v>
      </c>
      <c r="O23" s="51">
        <v>0</v>
      </c>
      <c r="P23" s="51">
        <v>0</v>
      </c>
      <c r="Q23" s="51">
        <v>1.9959879706316224</v>
      </c>
      <c r="R23" s="51">
        <v>2.0000000000000004</v>
      </c>
      <c r="S23" t="s">
        <v>67</v>
      </c>
    </row>
    <row r="24" spans="1:19" x14ac:dyDescent="0.35">
      <c r="A24" s="53">
        <v>46</v>
      </c>
      <c r="B24" s="53" t="s">
        <v>67</v>
      </c>
      <c r="C24" s="52" t="s">
        <v>171</v>
      </c>
      <c r="D24" s="53" t="s">
        <v>173</v>
      </c>
      <c r="E24" s="54"/>
      <c r="F24" s="53">
        <v>0.09</v>
      </c>
      <c r="G24" s="53">
        <v>0.22</v>
      </c>
      <c r="H24" s="53"/>
      <c r="I24" s="53"/>
      <c r="J24" s="53">
        <v>50.12</v>
      </c>
      <c r="K24" s="53">
        <f t="shared" si="0"/>
        <v>50.43</v>
      </c>
      <c r="L24" s="51">
        <v>0</v>
      </c>
      <c r="M24" s="51">
        <v>3.9253695654827107E-3</v>
      </c>
      <c r="N24" s="51">
        <v>6.8086021797591594E-3</v>
      </c>
      <c r="O24" s="51">
        <v>0</v>
      </c>
      <c r="P24" s="51">
        <v>0</v>
      </c>
      <c r="Q24" s="51">
        <v>1.9873033434720171</v>
      </c>
      <c r="R24" s="51">
        <v>1.998037315217259</v>
      </c>
      <c r="S24" t="s">
        <v>67</v>
      </c>
    </row>
    <row r="25" spans="1:19" x14ac:dyDescent="0.35">
      <c r="A25" s="53">
        <v>37</v>
      </c>
      <c r="B25" s="53" t="s">
        <v>67</v>
      </c>
      <c r="C25" s="52" t="s">
        <v>171</v>
      </c>
      <c r="D25" s="53" t="s">
        <v>175</v>
      </c>
      <c r="E25" s="54"/>
      <c r="F25" s="53"/>
      <c r="G25" s="53">
        <v>0.11</v>
      </c>
      <c r="H25" s="53"/>
      <c r="I25" s="53"/>
      <c r="J25" s="53">
        <v>50.64</v>
      </c>
      <c r="K25" s="53">
        <f t="shared" si="0"/>
        <v>50.75</v>
      </c>
      <c r="L25" s="51">
        <v>0</v>
      </c>
      <c r="M25" s="51">
        <v>0</v>
      </c>
      <c r="N25" s="51">
        <v>3.3851308989454594E-3</v>
      </c>
      <c r="O25" s="51">
        <v>0</v>
      </c>
      <c r="P25" s="51">
        <v>0</v>
      </c>
      <c r="Q25" s="51">
        <v>1.9966148691010543</v>
      </c>
      <c r="R25" s="51">
        <v>1.9999999999999998</v>
      </c>
      <c r="S25" t="s">
        <v>67</v>
      </c>
    </row>
    <row r="26" spans="1:19" x14ac:dyDescent="0.35">
      <c r="L26" s="40"/>
      <c r="M26" s="40"/>
      <c r="N26" s="40"/>
      <c r="O26" s="40"/>
      <c r="P26" s="40"/>
      <c r="Q26" s="40"/>
      <c r="R26" s="19"/>
      <c r="S26" s="19"/>
    </row>
    <row r="27" spans="1:19" x14ac:dyDescent="0.35">
      <c r="L27" s="40"/>
      <c r="M27" s="40"/>
      <c r="N27" s="40"/>
      <c r="O27" s="40"/>
      <c r="P27" s="40"/>
      <c r="Q27" s="40"/>
      <c r="R27" s="19"/>
      <c r="S27" s="19"/>
    </row>
  </sheetData>
  <sortState xmlns:xlrd2="http://schemas.microsoft.com/office/spreadsheetml/2017/richdata2" ref="A2:S24">
    <sortCondition ref="B2:B24"/>
  </sortState>
  <phoneticPr fontId="14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5"/>
  <sheetViews>
    <sheetView zoomScale="57" zoomScaleNormal="57" workbookViewId="0">
      <pane ySplit="2" topLeftCell="A3" activePane="bottomLeft" state="frozen"/>
      <selection pane="bottomLeft"/>
    </sheetView>
  </sheetViews>
  <sheetFormatPr defaultColWidth="8.7265625" defaultRowHeight="14.5" x14ac:dyDescent="0.35"/>
  <cols>
    <col min="1" max="1" width="8.7265625" style="46"/>
    <col min="2" max="2" width="11" style="46" bestFit="1" customWidth="1"/>
    <col min="3" max="3" width="11" style="46" customWidth="1"/>
    <col min="4" max="4" width="23.54296875" style="46" customWidth="1"/>
    <col min="5" max="20" width="8.7265625" style="46"/>
    <col min="21" max="21" width="11.1796875" style="46" bestFit="1" customWidth="1"/>
    <col min="22" max="22" width="27.1796875" style="46" customWidth="1"/>
    <col min="23" max="16384" width="8.7265625" style="46"/>
  </cols>
  <sheetData>
    <row r="1" spans="1:22" x14ac:dyDescent="0.35">
      <c r="A1" s="79" t="s">
        <v>183</v>
      </c>
    </row>
    <row r="2" spans="1:22" ht="29" x14ac:dyDescent="0.35">
      <c r="A2" s="42" t="s">
        <v>113</v>
      </c>
      <c r="B2" s="42" t="s">
        <v>35</v>
      </c>
      <c r="C2" s="10" t="s">
        <v>164</v>
      </c>
      <c r="D2" s="38" t="s">
        <v>115</v>
      </c>
      <c r="E2" s="39" t="s">
        <v>48</v>
      </c>
      <c r="F2" s="39" t="s">
        <v>49</v>
      </c>
      <c r="G2" s="39" t="s">
        <v>50</v>
      </c>
      <c r="H2" s="39" t="s">
        <v>51</v>
      </c>
      <c r="I2" s="39" t="s">
        <v>109</v>
      </c>
      <c r="J2" s="39" t="s">
        <v>52</v>
      </c>
      <c r="K2" s="39" t="s">
        <v>3</v>
      </c>
      <c r="L2" s="39" t="s">
        <v>106</v>
      </c>
      <c r="M2" s="39" t="s">
        <v>107</v>
      </c>
      <c r="N2" s="39" t="s">
        <v>108</v>
      </c>
      <c r="O2" s="43" t="s">
        <v>146</v>
      </c>
      <c r="P2" s="39" t="s">
        <v>57</v>
      </c>
      <c r="Q2" s="39" t="s">
        <v>56</v>
      </c>
      <c r="R2" s="39" t="s">
        <v>5</v>
      </c>
      <c r="S2" s="56" t="s">
        <v>60</v>
      </c>
      <c r="T2" s="57" t="s">
        <v>110</v>
      </c>
      <c r="U2" s="57" t="s">
        <v>111</v>
      </c>
      <c r="V2" s="57" t="s">
        <v>112</v>
      </c>
    </row>
    <row r="3" spans="1:22" ht="15.5" x14ac:dyDescent="0.35">
      <c r="A3" s="47">
        <v>18</v>
      </c>
      <c r="B3" s="47" t="s">
        <v>12</v>
      </c>
      <c r="C3" s="47" t="s">
        <v>127</v>
      </c>
      <c r="D3" s="47" t="s">
        <v>116</v>
      </c>
      <c r="E3" s="47">
        <v>35.869999999999997</v>
      </c>
      <c r="F3" s="47">
        <v>0.51</v>
      </c>
      <c r="G3" s="47">
        <v>20.67</v>
      </c>
      <c r="H3" s="47"/>
      <c r="I3" s="47">
        <v>0.23</v>
      </c>
      <c r="J3" s="47">
        <v>15.18</v>
      </c>
      <c r="K3" s="47">
        <v>8.69</v>
      </c>
      <c r="L3" s="47">
        <v>11.54</v>
      </c>
      <c r="M3" s="47">
        <v>1.77</v>
      </c>
      <c r="N3" s="47">
        <v>2</v>
      </c>
      <c r="O3" s="47" t="s">
        <v>64</v>
      </c>
      <c r="P3" s="47">
        <v>0.05</v>
      </c>
      <c r="Q3" s="47" t="s">
        <v>64</v>
      </c>
      <c r="R3" s="47">
        <v>96.63</v>
      </c>
      <c r="S3" s="48">
        <f t="shared" ref="S3:S34" si="0">(K3/(15.9994+24.305))/((K3/(15.9994+24.305))+(J3/(15.9994+55.845)))</f>
        <v>0.50505887549308504</v>
      </c>
      <c r="T3" s="47" t="s">
        <v>105</v>
      </c>
      <c r="U3" s="47" t="s">
        <v>92</v>
      </c>
      <c r="V3" s="47" t="s">
        <v>152</v>
      </c>
    </row>
    <row r="4" spans="1:22" ht="15.5" x14ac:dyDescent="0.35">
      <c r="A4" s="47">
        <v>19</v>
      </c>
      <c r="B4" s="47" t="s">
        <v>12</v>
      </c>
      <c r="C4" s="47" t="s">
        <v>127</v>
      </c>
      <c r="D4" s="47" t="s">
        <v>116</v>
      </c>
      <c r="E4" s="47">
        <v>38.18</v>
      </c>
      <c r="F4" s="47">
        <v>0.47</v>
      </c>
      <c r="G4" s="47">
        <v>19.79</v>
      </c>
      <c r="H4" s="47"/>
      <c r="I4" s="47">
        <v>0.23</v>
      </c>
      <c r="J4" s="47">
        <v>16.23</v>
      </c>
      <c r="K4" s="47">
        <v>9.2899999999999991</v>
      </c>
      <c r="L4" s="47">
        <v>11.75</v>
      </c>
      <c r="M4" s="47">
        <v>2.25</v>
      </c>
      <c r="N4" s="47">
        <v>1.39</v>
      </c>
      <c r="O4" s="47" t="s">
        <v>64</v>
      </c>
      <c r="P4" s="47">
        <v>0.1</v>
      </c>
      <c r="Q4" s="47" t="s">
        <v>64</v>
      </c>
      <c r="R4" s="47">
        <v>99.68</v>
      </c>
      <c r="S4" s="48">
        <f t="shared" si="0"/>
        <v>0.50502962946735397</v>
      </c>
      <c r="T4" s="47" t="s">
        <v>105</v>
      </c>
      <c r="U4" s="47" t="s">
        <v>92</v>
      </c>
      <c r="V4" s="47" t="s">
        <v>153</v>
      </c>
    </row>
    <row r="5" spans="1:22" ht="15.5" x14ac:dyDescent="0.35">
      <c r="A5" s="47">
        <v>20</v>
      </c>
      <c r="B5" s="47" t="s">
        <v>12</v>
      </c>
      <c r="C5" s="47" t="s">
        <v>127</v>
      </c>
      <c r="D5" s="47" t="s">
        <v>116</v>
      </c>
      <c r="E5" s="47">
        <v>37.799999999999997</v>
      </c>
      <c r="F5" s="47">
        <v>0.64</v>
      </c>
      <c r="G5" s="47">
        <v>19.59</v>
      </c>
      <c r="H5" s="47"/>
      <c r="I5" s="47">
        <v>0.28000000000000003</v>
      </c>
      <c r="J5" s="47">
        <v>18.21</v>
      </c>
      <c r="K5" s="47">
        <v>8.3800000000000008</v>
      </c>
      <c r="L5" s="47">
        <v>11</v>
      </c>
      <c r="M5" s="47">
        <v>2.2599999999999998</v>
      </c>
      <c r="N5" s="47">
        <v>1.02</v>
      </c>
      <c r="O5" s="47" t="s">
        <v>64</v>
      </c>
      <c r="P5" s="47">
        <v>0.15</v>
      </c>
      <c r="Q5" s="47" t="s">
        <v>64</v>
      </c>
      <c r="R5" s="47">
        <v>99.32</v>
      </c>
      <c r="S5" s="48">
        <f t="shared" si="0"/>
        <v>0.45064104364925078</v>
      </c>
      <c r="T5" s="47" t="s">
        <v>105</v>
      </c>
      <c r="U5" s="47" t="s">
        <v>92</v>
      </c>
      <c r="V5" s="47" t="s">
        <v>153</v>
      </c>
    </row>
    <row r="6" spans="1:22" ht="15.5" x14ac:dyDescent="0.35">
      <c r="A6" s="47">
        <v>21</v>
      </c>
      <c r="B6" s="47" t="s">
        <v>12</v>
      </c>
      <c r="C6" s="47" t="s">
        <v>127</v>
      </c>
      <c r="D6" s="47" t="s">
        <v>116</v>
      </c>
      <c r="E6" s="47">
        <v>37.200000000000003</v>
      </c>
      <c r="F6" s="47">
        <v>0.52</v>
      </c>
      <c r="G6" s="47">
        <v>20.329999999999998</v>
      </c>
      <c r="H6" s="47"/>
      <c r="I6" s="47">
        <v>0.28000000000000003</v>
      </c>
      <c r="J6" s="47">
        <v>16.8</v>
      </c>
      <c r="K6" s="47">
        <v>8.6199999999999992</v>
      </c>
      <c r="L6" s="47">
        <v>11.35</v>
      </c>
      <c r="M6" s="47">
        <v>2.1800000000000002</v>
      </c>
      <c r="N6" s="47">
        <v>1.31</v>
      </c>
      <c r="O6" s="47" t="s">
        <v>64</v>
      </c>
      <c r="P6" s="47">
        <v>0.12</v>
      </c>
      <c r="Q6" s="47" t="s">
        <v>64</v>
      </c>
      <c r="R6" s="47">
        <v>98.7</v>
      </c>
      <c r="S6" s="48">
        <f t="shared" si="0"/>
        <v>0.47770185592944009</v>
      </c>
      <c r="T6" s="47" t="s">
        <v>105</v>
      </c>
      <c r="U6" s="47" t="s">
        <v>92</v>
      </c>
      <c r="V6" s="47" t="s">
        <v>153</v>
      </c>
    </row>
    <row r="7" spans="1:22" ht="15.5" x14ac:dyDescent="0.35">
      <c r="A7" s="47">
        <v>26</v>
      </c>
      <c r="B7" s="47" t="s">
        <v>12</v>
      </c>
      <c r="C7" s="47" t="s">
        <v>127</v>
      </c>
      <c r="D7" s="47" t="s">
        <v>116</v>
      </c>
      <c r="E7" s="47">
        <v>37.74</v>
      </c>
      <c r="F7" s="47">
        <v>0.59</v>
      </c>
      <c r="G7" s="47">
        <v>20.25</v>
      </c>
      <c r="H7" s="47"/>
      <c r="I7" s="47">
        <v>0.19</v>
      </c>
      <c r="J7" s="47">
        <v>15.25</v>
      </c>
      <c r="K7" s="47">
        <v>9.65</v>
      </c>
      <c r="L7" s="47">
        <v>11.65</v>
      </c>
      <c r="M7" s="47">
        <v>2.19</v>
      </c>
      <c r="N7" s="47">
        <v>1.88</v>
      </c>
      <c r="O7" s="47" t="s">
        <v>64</v>
      </c>
      <c r="P7" s="47">
        <v>0.05</v>
      </c>
      <c r="Q7" s="47" t="s">
        <v>64</v>
      </c>
      <c r="R7" s="47">
        <v>99.44</v>
      </c>
      <c r="S7" s="48">
        <f t="shared" si="0"/>
        <v>0.53006878233059762</v>
      </c>
      <c r="T7" s="47" t="s">
        <v>105</v>
      </c>
      <c r="U7" s="47" t="s">
        <v>92</v>
      </c>
      <c r="V7" s="47" t="s">
        <v>153</v>
      </c>
    </row>
    <row r="8" spans="1:22" ht="15.5" x14ac:dyDescent="0.35">
      <c r="A8" s="47">
        <v>28</v>
      </c>
      <c r="B8" s="47" t="s">
        <v>12</v>
      </c>
      <c r="C8" s="47" t="s">
        <v>127</v>
      </c>
      <c r="D8" s="47" t="s">
        <v>116</v>
      </c>
      <c r="E8" s="47">
        <v>38.01</v>
      </c>
      <c r="F8" s="47">
        <v>0.56999999999999995</v>
      </c>
      <c r="G8" s="47">
        <v>21.42</v>
      </c>
      <c r="H8" s="47"/>
      <c r="I8" s="47">
        <v>0.2</v>
      </c>
      <c r="J8" s="47">
        <v>13.83</v>
      </c>
      <c r="K8" s="47">
        <v>9.94</v>
      </c>
      <c r="L8" s="47">
        <v>10.88</v>
      </c>
      <c r="M8" s="47">
        <v>3.21</v>
      </c>
      <c r="N8" s="47">
        <v>0.88</v>
      </c>
      <c r="O8" s="47" t="s">
        <v>64</v>
      </c>
      <c r="P8" s="47">
        <v>0.05</v>
      </c>
      <c r="Q8" s="47" t="s">
        <v>64</v>
      </c>
      <c r="R8" s="47">
        <v>98.99</v>
      </c>
      <c r="S8" s="48">
        <f t="shared" si="0"/>
        <v>0.56162727521921962</v>
      </c>
      <c r="T8" s="47" t="s">
        <v>105</v>
      </c>
      <c r="U8" s="47" t="s">
        <v>92</v>
      </c>
      <c r="V8" s="47" t="s">
        <v>153</v>
      </c>
    </row>
    <row r="9" spans="1:22" ht="15.5" x14ac:dyDescent="0.35">
      <c r="A9" s="47">
        <v>51</v>
      </c>
      <c r="B9" s="47" t="s">
        <v>88</v>
      </c>
      <c r="C9" s="47" t="s">
        <v>169</v>
      </c>
      <c r="D9" s="47" t="s">
        <v>117</v>
      </c>
      <c r="E9" s="47">
        <v>39.5</v>
      </c>
      <c r="F9" s="47">
        <v>0.75</v>
      </c>
      <c r="G9" s="47">
        <v>16.07</v>
      </c>
      <c r="H9" s="47"/>
      <c r="I9" s="47"/>
      <c r="J9" s="47">
        <v>10.33</v>
      </c>
      <c r="K9" s="47">
        <v>14.62</v>
      </c>
      <c r="L9" s="47">
        <v>10.66</v>
      </c>
      <c r="M9" s="47">
        <v>2.88</v>
      </c>
      <c r="N9" s="47">
        <v>0.48</v>
      </c>
      <c r="O9" s="47" t="s">
        <v>64</v>
      </c>
      <c r="P9" s="47" t="s">
        <v>64</v>
      </c>
      <c r="Q9" s="47" t="s">
        <v>64</v>
      </c>
      <c r="R9" s="47">
        <v>95.29</v>
      </c>
      <c r="S9" s="48">
        <f t="shared" si="0"/>
        <v>0.71613708829801193</v>
      </c>
      <c r="T9" s="47" t="s">
        <v>105</v>
      </c>
      <c r="U9" s="47" t="s">
        <v>92</v>
      </c>
      <c r="V9" s="47" t="s">
        <v>156</v>
      </c>
    </row>
    <row r="10" spans="1:22" ht="15.5" x14ac:dyDescent="0.35">
      <c r="A10" s="47">
        <v>52</v>
      </c>
      <c r="B10" s="47" t="s">
        <v>88</v>
      </c>
      <c r="C10" s="47" t="s">
        <v>169</v>
      </c>
      <c r="D10" s="47" t="s">
        <v>117</v>
      </c>
      <c r="E10" s="47">
        <v>41.14</v>
      </c>
      <c r="F10" s="47">
        <v>1.1000000000000001</v>
      </c>
      <c r="G10" s="47">
        <v>14.94</v>
      </c>
      <c r="H10" s="47"/>
      <c r="I10" s="47"/>
      <c r="J10" s="47">
        <v>9.11</v>
      </c>
      <c r="K10" s="47">
        <v>14.68</v>
      </c>
      <c r="L10" s="47">
        <v>10.83</v>
      </c>
      <c r="M10" s="47">
        <v>3.01</v>
      </c>
      <c r="N10" s="47">
        <v>0.7</v>
      </c>
      <c r="O10" s="47" t="s">
        <v>64</v>
      </c>
      <c r="P10" s="47" t="s">
        <v>64</v>
      </c>
      <c r="Q10" s="47" t="s">
        <v>64</v>
      </c>
      <c r="R10" s="47">
        <v>95.5</v>
      </c>
      <c r="S10" s="48">
        <f t="shared" si="0"/>
        <v>0.74176363592666372</v>
      </c>
      <c r="T10" s="47" t="s">
        <v>105</v>
      </c>
      <c r="U10" s="47" t="s">
        <v>92</v>
      </c>
      <c r="V10" s="47" t="s">
        <v>152</v>
      </c>
    </row>
    <row r="11" spans="1:22" ht="15.5" x14ac:dyDescent="0.35">
      <c r="A11" s="47">
        <v>62</v>
      </c>
      <c r="B11" s="47" t="s">
        <v>88</v>
      </c>
      <c r="C11" s="47" t="s">
        <v>169</v>
      </c>
      <c r="D11" s="47" t="s">
        <v>117</v>
      </c>
      <c r="E11" s="47">
        <v>44.17</v>
      </c>
      <c r="F11" s="47">
        <v>2.23</v>
      </c>
      <c r="G11" s="47">
        <v>10.76</v>
      </c>
      <c r="H11" s="47"/>
      <c r="I11" s="47"/>
      <c r="J11" s="47">
        <v>6.97</v>
      </c>
      <c r="K11" s="47">
        <v>16.760000000000002</v>
      </c>
      <c r="L11" s="47">
        <v>10.32</v>
      </c>
      <c r="M11" s="47">
        <v>3.8</v>
      </c>
      <c r="N11" s="47">
        <v>0.84</v>
      </c>
      <c r="O11" s="47" t="s">
        <v>64</v>
      </c>
      <c r="P11" s="47" t="s">
        <v>64</v>
      </c>
      <c r="Q11" s="47" t="s">
        <v>64</v>
      </c>
      <c r="R11" s="47">
        <v>95.84</v>
      </c>
      <c r="S11" s="48">
        <f t="shared" si="0"/>
        <v>0.81083146677875095</v>
      </c>
      <c r="T11" s="47" t="s">
        <v>105</v>
      </c>
      <c r="U11" s="47" t="s">
        <v>92</v>
      </c>
      <c r="V11" s="47" t="s">
        <v>152</v>
      </c>
    </row>
    <row r="12" spans="1:22" ht="15.5" x14ac:dyDescent="0.35">
      <c r="A12" s="47">
        <v>63</v>
      </c>
      <c r="B12" s="47" t="s">
        <v>88</v>
      </c>
      <c r="C12" s="47" t="s">
        <v>169</v>
      </c>
      <c r="D12" s="47" t="s">
        <v>182</v>
      </c>
      <c r="E12" s="47">
        <v>40.130000000000003</v>
      </c>
      <c r="F12" s="47">
        <v>0.54</v>
      </c>
      <c r="G12" s="47">
        <v>21.58</v>
      </c>
      <c r="H12" s="47"/>
      <c r="I12" s="47">
        <v>0.4</v>
      </c>
      <c r="J12" s="47">
        <v>14.25</v>
      </c>
      <c r="K12" s="47">
        <v>13.98</v>
      </c>
      <c r="L12" s="47">
        <v>7.46</v>
      </c>
      <c r="M12" s="47"/>
      <c r="N12" s="47">
        <v>0.23</v>
      </c>
      <c r="O12" s="47" t="s">
        <v>64</v>
      </c>
      <c r="P12" s="47" t="s">
        <v>64</v>
      </c>
      <c r="Q12" s="47" t="s">
        <v>64</v>
      </c>
      <c r="R12" s="47">
        <v>98.59</v>
      </c>
      <c r="S12" s="48">
        <f t="shared" si="0"/>
        <v>0.63620095867746518</v>
      </c>
      <c r="T12" s="47" t="s">
        <v>105</v>
      </c>
      <c r="U12" s="47" t="s">
        <v>92</v>
      </c>
      <c r="V12" s="47" t="s">
        <v>155</v>
      </c>
    </row>
    <row r="13" spans="1:22" ht="15.5" x14ac:dyDescent="0.35">
      <c r="A13" s="47">
        <v>64</v>
      </c>
      <c r="B13" s="47" t="s">
        <v>88</v>
      </c>
      <c r="C13" s="47" t="s">
        <v>169</v>
      </c>
      <c r="D13" s="47" t="s">
        <v>117</v>
      </c>
      <c r="E13" s="47">
        <v>40.380000000000003</v>
      </c>
      <c r="F13" s="47">
        <v>0.94</v>
      </c>
      <c r="G13" s="47">
        <v>14.96</v>
      </c>
      <c r="H13" s="47"/>
      <c r="I13" s="47"/>
      <c r="J13" s="47">
        <v>9.7100000000000009</v>
      </c>
      <c r="K13" s="47">
        <v>14.89</v>
      </c>
      <c r="L13" s="47">
        <v>10.8</v>
      </c>
      <c r="M13" s="47">
        <v>2.67</v>
      </c>
      <c r="N13" s="47">
        <v>1.1399999999999999</v>
      </c>
      <c r="O13" s="47" t="s">
        <v>64</v>
      </c>
      <c r="P13" s="47" t="s">
        <v>64</v>
      </c>
      <c r="Q13" s="47" t="s">
        <v>64</v>
      </c>
      <c r="R13" s="47">
        <v>95.49</v>
      </c>
      <c r="S13" s="48">
        <f t="shared" si="0"/>
        <v>0.73215339280684377</v>
      </c>
      <c r="T13" s="47" t="s">
        <v>105</v>
      </c>
      <c r="U13" s="47" t="s">
        <v>92</v>
      </c>
      <c r="V13" s="47" t="s">
        <v>154</v>
      </c>
    </row>
    <row r="14" spans="1:22" ht="15.5" x14ac:dyDescent="0.35">
      <c r="A14" s="47">
        <v>65</v>
      </c>
      <c r="B14" s="47" t="s">
        <v>88</v>
      </c>
      <c r="C14" s="47" t="s">
        <v>169</v>
      </c>
      <c r="D14" s="47" t="s">
        <v>117</v>
      </c>
      <c r="E14" s="47">
        <v>39.74</v>
      </c>
      <c r="F14" s="47">
        <v>0.41</v>
      </c>
      <c r="G14" s="47">
        <v>17.41</v>
      </c>
      <c r="H14" s="47"/>
      <c r="I14" s="47">
        <v>0.31</v>
      </c>
      <c r="J14" s="47">
        <v>11.83</v>
      </c>
      <c r="K14" s="47">
        <v>13.43</v>
      </c>
      <c r="L14" s="47">
        <v>8.85</v>
      </c>
      <c r="M14" s="47">
        <v>3.89</v>
      </c>
      <c r="N14" s="47">
        <v>0.38</v>
      </c>
      <c r="O14" s="47" t="s">
        <v>64</v>
      </c>
      <c r="P14" s="47" t="s">
        <v>64</v>
      </c>
      <c r="Q14" s="47" t="s">
        <v>64</v>
      </c>
      <c r="R14" s="47">
        <v>96.25</v>
      </c>
      <c r="S14" s="48">
        <f t="shared" si="0"/>
        <v>0.66927201960116089</v>
      </c>
      <c r="T14" s="47" t="s">
        <v>105</v>
      </c>
      <c r="U14" s="47" t="s">
        <v>92</v>
      </c>
      <c r="V14" s="47" t="s">
        <v>156</v>
      </c>
    </row>
    <row r="15" spans="1:22" ht="15.5" x14ac:dyDescent="0.35">
      <c r="A15" s="47">
        <v>75</v>
      </c>
      <c r="B15" s="47" t="s">
        <v>88</v>
      </c>
      <c r="C15" s="47" t="s">
        <v>169</v>
      </c>
      <c r="D15" s="47" t="s">
        <v>118</v>
      </c>
      <c r="E15" s="47">
        <v>39.93</v>
      </c>
      <c r="F15" s="47">
        <v>0.69</v>
      </c>
      <c r="G15" s="47">
        <v>14.97</v>
      </c>
      <c r="H15" s="47"/>
      <c r="I15" s="47"/>
      <c r="J15" s="47">
        <v>11.14</v>
      </c>
      <c r="K15" s="47">
        <v>14.53</v>
      </c>
      <c r="L15" s="47">
        <v>10.89</v>
      </c>
      <c r="M15" s="47">
        <v>2.93</v>
      </c>
      <c r="N15" s="47">
        <v>0.49</v>
      </c>
      <c r="O15" s="47" t="s">
        <v>64</v>
      </c>
      <c r="P15" s="47" t="s">
        <v>64</v>
      </c>
      <c r="Q15" s="47" t="s">
        <v>64</v>
      </c>
      <c r="R15" s="47">
        <v>95.57</v>
      </c>
      <c r="S15" s="48">
        <f t="shared" si="0"/>
        <v>0.69924711700890663</v>
      </c>
      <c r="T15" s="47" t="s">
        <v>105</v>
      </c>
      <c r="U15" s="47" t="s">
        <v>92</v>
      </c>
      <c r="V15" s="47" t="s">
        <v>154</v>
      </c>
    </row>
    <row r="16" spans="1:22" ht="15.5" x14ac:dyDescent="0.35">
      <c r="A16" s="47">
        <v>86</v>
      </c>
      <c r="B16" s="47" t="s">
        <v>88</v>
      </c>
      <c r="C16" s="47" t="s">
        <v>169</v>
      </c>
      <c r="D16" s="47" t="s">
        <v>119</v>
      </c>
      <c r="E16" s="47">
        <v>39.369999999999997</v>
      </c>
      <c r="F16" s="47">
        <v>0.87</v>
      </c>
      <c r="G16" s="47">
        <v>16.53</v>
      </c>
      <c r="H16" s="47"/>
      <c r="I16" s="47"/>
      <c r="J16" s="47">
        <v>12.28</v>
      </c>
      <c r="K16" s="47">
        <v>12.55</v>
      </c>
      <c r="L16" s="47">
        <v>11.32</v>
      </c>
      <c r="M16" s="47">
        <v>2.29</v>
      </c>
      <c r="N16" s="47">
        <v>0.84</v>
      </c>
      <c r="O16" s="47" t="s">
        <v>64</v>
      </c>
      <c r="P16" s="47" t="s">
        <v>64</v>
      </c>
      <c r="Q16" s="47" t="s">
        <v>64</v>
      </c>
      <c r="R16" s="47">
        <v>96.05</v>
      </c>
      <c r="S16" s="48">
        <f t="shared" si="0"/>
        <v>0.64560843579637051</v>
      </c>
      <c r="T16" s="47" t="s">
        <v>105</v>
      </c>
      <c r="U16" s="47" t="s">
        <v>92</v>
      </c>
      <c r="V16" s="47" t="s">
        <v>153</v>
      </c>
    </row>
    <row r="17" spans="1:22" ht="15.5" x14ac:dyDescent="0.35">
      <c r="A17" s="47">
        <v>87</v>
      </c>
      <c r="B17" s="47" t="s">
        <v>88</v>
      </c>
      <c r="C17" s="47" t="s">
        <v>169</v>
      </c>
      <c r="D17" s="47" t="s">
        <v>119</v>
      </c>
      <c r="E17" s="47">
        <v>39.46</v>
      </c>
      <c r="F17" s="47">
        <v>0.9</v>
      </c>
      <c r="G17" s="47">
        <v>17.260000000000002</v>
      </c>
      <c r="H17" s="47"/>
      <c r="I17" s="47"/>
      <c r="J17" s="47">
        <v>10.73</v>
      </c>
      <c r="K17" s="47">
        <v>14.5</v>
      </c>
      <c r="L17" s="47">
        <v>11.69</v>
      </c>
      <c r="M17" s="47">
        <v>2.44</v>
      </c>
      <c r="N17" s="47">
        <v>0.81</v>
      </c>
      <c r="O17" s="47" t="s">
        <v>64</v>
      </c>
      <c r="P17" s="47" t="s">
        <v>64</v>
      </c>
      <c r="Q17" s="47" t="s">
        <v>64</v>
      </c>
      <c r="R17" s="47">
        <v>97.8</v>
      </c>
      <c r="S17" s="48">
        <f t="shared" si="0"/>
        <v>0.70664545181504301</v>
      </c>
      <c r="T17" s="47" t="s">
        <v>105</v>
      </c>
      <c r="U17" s="47" t="s">
        <v>92</v>
      </c>
      <c r="V17" s="47" t="s">
        <v>156</v>
      </c>
    </row>
    <row r="18" spans="1:22" ht="15.5" x14ac:dyDescent="0.35">
      <c r="A18" s="47">
        <v>88</v>
      </c>
      <c r="B18" s="47" t="s">
        <v>88</v>
      </c>
      <c r="C18" s="47" t="s">
        <v>169</v>
      </c>
      <c r="D18" s="47" t="s">
        <v>119</v>
      </c>
      <c r="E18" s="47">
        <v>40.630000000000003</v>
      </c>
      <c r="F18" s="47">
        <v>0.86</v>
      </c>
      <c r="G18" s="47">
        <v>15.97</v>
      </c>
      <c r="H18" s="47" t="s">
        <v>64</v>
      </c>
      <c r="I18" s="47"/>
      <c r="J18" s="47">
        <v>10.94</v>
      </c>
      <c r="K18" s="47">
        <v>14.11</v>
      </c>
      <c r="L18" s="47">
        <v>11.54</v>
      </c>
      <c r="M18" s="47">
        <v>2.4500000000000002</v>
      </c>
      <c r="N18" s="47">
        <v>0.78</v>
      </c>
      <c r="O18" s="47" t="s">
        <v>64</v>
      </c>
      <c r="P18" s="47" t="s">
        <v>64</v>
      </c>
      <c r="Q18" s="47" t="s">
        <v>64</v>
      </c>
      <c r="R18" s="47">
        <v>97.28</v>
      </c>
      <c r="S18" s="48">
        <f t="shared" si="0"/>
        <v>0.69688328078867268</v>
      </c>
      <c r="T18" s="47" t="s">
        <v>105</v>
      </c>
      <c r="U18" s="47" t="s">
        <v>92</v>
      </c>
      <c r="V18" s="47" t="s">
        <v>154</v>
      </c>
    </row>
    <row r="19" spans="1:22" ht="15.5" x14ac:dyDescent="0.35">
      <c r="A19" s="47">
        <v>91</v>
      </c>
      <c r="B19" s="47" t="s">
        <v>88</v>
      </c>
      <c r="C19" s="47" t="s">
        <v>169</v>
      </c>
      <c r="D19" s="47" t="s">
        <v>120</v>
      </c>
      <c r="E19" s="47">
        <v>43.62</v>
      </c>
      <c r="F19" s="47">
        <v>1.41</v>
      </c>
      <c r="G19" s="47">
        <v>12.27</v>
      </c>
      <c r="H19" s="47" t="s">
        <v>64</v>
      </c>
      <c r="I19" s="47"/>
      <c r="J19" s="47">
        <v>8.1999999999999993</v>
      </c>
      <c r="K19" s="47">
        <v>16.350000000000001</v>
      </c>
      <c r="L19" s="47">
        <v>11.08</v>
      </c>
      <c r="M19" s="47">
        <v>3.47</v>
      </c>
      <c r="N19" s="47">
        <v>1.07</v>
      </c>
      <c r="O19" s="47" t="s">
        <v>64</v>
      </c>
      <c r="P19" s="47" t="s">
        <v>64</v>
      </c>
      <c r="Q19" s="47" t="s">
        <v>64</v>
      </c>
      <c r="R19" s="47">
        <v>97.91</v>
      </c>
      <c r="S19" s="48">
        <f t="shared" si="0"/>
        <v>0.78042345516700695</v>
      </c>
      <c r="T19" s="47" t="s">
        <v>105</v>
      </c>
      <c r="U19" s="47" t="s">
        <v>92</v>
      </c>
      <c r="V19" s="47" t="s">
        <v>152</v>
      </c>
    </row>
    <row r="20" spans="1:22" ht="15.5" x14ac:dyDescent="0.35">
      <c r="A20" s="47">
        <v>94</v>
      </c>
      <c r="B20" s="47" t="s">
        <v>88</v>
      </c>
      <c r="C20" s="47" t="s">
        <v>169</v>
      </c>
      <c r="D20" s="47" t="s">
        <v>121</v>
      </c>
      <c r="E20" s="47">
        <v>44.36</v>
      </c>
      <c r="F20" s="47">
        <v>1.21</v>
      </c>
      <c r="G20" s="47">
        <v>12.16</v>
      </c>
      <c r="H20" s="47" t="s">
        <v>64</v>
      </c>
      <c r="I20" s="47">
        <v>0.31</v>
      </c>
      <c r="J20" s="47">
        <v>8.41</v>
      </c>
      <c r="K20" s="47">
        <v>18.59</v>
      </c>
      <c r="L20" s="47">
        <v>9.82</v>
      </c>
      <c r="M20" s="47">
        <v>2.74</v>
      </c>
      <c r="N20" s="47">
        <v>0.56999999999999995</v>
      </c>
      <c r="O20" s="47" t="s">
        <v>64</v>
      </c>
      <c r="P20" s="47" t="s">
        <v>64</v>
      </c>
      <c r="Q20" s="47" t="s">
        <v>64</v>
      </c>
      <c r="R20" s="47">
        <v>98.65</v>
      </c>
      <c r="S20" s="48">
        <f t="shared" si="0"/>
        <v>0.79758112311422169</v>
      </c>
      <c r="T20" s="47" t="s">
        <v>105</v>
      </c>
      <c r="U20" s="47" t="s">
        <v>92</v>
      </c>
      <c r="V20" s="47" t="s">
        <v>154</v>
      </c>
    </row>
    <row r="21" spans="1:22" ht="15.5" x14ac:dyDescent="0.35">
      <c r="A21" s="47">
        <v>100</v>
      </c>
      <c r="B21" s="47" t="s">
        <v>88</v>
      </c>
      <c r="C21" s="47" t="s">
        <v>169</v>
      </c>
      <c r="D21" s="47" t="s">
        <v>120</v>
      </c>
      <c r="E21" s="47">
        <v>44.72</v>
      </c>
      <c r="F21" s="47">
        <v>2.73</v>
      </c>
      <c r="G21" s="47">
        <v>11.06</v>
      </c>
      <c r="H21" s="47" t="s">
        <v>64</v>
      </c>
      <c r="I21" s="47"/>
      <c r="J21" s="47">
        <v>7.73</v>
      </c>
      <c r="K21" s="47">
        <v>17.03</v>
      </c>
      <c r="L21" s="47">
        <v>10.81</v>
      </c>
      <c r="M21" s="47">
        <v>3.68</v>
      </c>
      <c r="N21" s="47">
        <v>0.92</v>
      </c>
      <c r="O21" s="47" t="s">
        <v>64</v>
      </c>
      <c r="P21" s="47" t="s">
        <v>64</v>
      </c>
      <c r="Q21" s="47" t="s">
        <v>64</v>
      </c>
      <c r="R21" s="47">
        <v>98.68</v>
      </c>
      <c r="S21" s="48">
        <f t="shared" si="0"/>
        <v>0.79704221730699043</v>
      </c>
      <c r="T21" s="47" t="s">
        <v>105</v>
      </c>
      <c r="U21" s="47" t="s">
        <v>92</v>
      </c>
      <c r="V21" s="47" t="s">
        <v>152</v>
      </c>
    </row>
    <row r="22" spans="1:22" ht="15.5" x14ac:dyDescent="0.35">
      <c r="A22" s="47">
        <v>107</v>
      </c>
      <c r="B22" s="47" t="s">
        <v>88</v>
      </c>
      <c r="C22" s="47" t="s">
        <v>169</v>
      </c>
      <c r="D22" s="47" t="s">
        <v>120</v>
      </c>
      <c r="E22" s="47">
        <v>42.87</v>
      </c>
      <c r="F22" s="47">
        <v>1.66</v>
      </c>
      <c r="G22" s="47">
        <v>11.84</v>
      </c>
      <c r="H22" s="47" t="s">
        <v>64</v>
      </c>
      <c r="I22" s="47"/>
      <c r="J22" s="47">
        <v>7.64</v>
      </c>
      <c r="K22" s="47">
        <v>16.11</v>
      </c>
      <c r="L22" s="47">
        <v>11.04</v>
      </c>
      <c r="M22" s="47">
        <v>3.34</v>
      </c>
      <c r="N22" s="47">
        <v>1.07</v>
      </c>
      <c r="O22" s="47" t="s">
        <v>64</v>
      </c>
      <c r="P22" s="47" t="s">
        <v>64</v>
      </c>
      <c r="Q22" s="47" t="s">
        <v>64</v>
      </c>
      <c r="R22" s="47">
        <v>96.25</v>
      </c>
      <c r="S22" s="48">
        <f t="shared" si="0"/>
        <v>0.78986047800955794</v>
      </c>
      <c r="T22" s="47" t="s">
        <v>105</v>
      </c>
      <c r="U22" s="47" t="s">
        <v>92</v>
      </c>
      <c r="V22" s="47" t="s">
        <v>152</v>
      </c>
    </row>
    <row r="23" spans="1:22" ht="15.5" x14ac:dyDescent="0.35">
      <c r="A23" s="47">
        <v>110</v>
      </c>
      <c r="B23" s="47" t="s">
        <v>88</v>
      </c>
      <c r="C23" s="47" t="s">
        <v>169</v>
      </c>
      <c r="D23" s="47" t="s">
        <v>120</v>
      </c>
      <c r="E23" s="47">
        <v>44.39</v>
      </c>
      <c r="F23" s="47">
        <v>2.37</v>
      </c>
      <c r="G23" s="47">
        <v>10.39</v>
      </c>
      <c r="H23" s="47" t="s">
        <v>64</v>
      </c>
      <c r="I23" s="47"/>
      <c r="J23" s="47">
        <v>7.11</v>
      </c>
      <c r="K23" s="47">
        <v>16.87</v>
      </c>
      <c r="L23" s="47">
        <v>10.85</v>
      </c>
      <c r="M23" s="47">
        <v>3.68</v>
      </c>
      <c r="N23" s="47">
        <v>0.88</v>
      </c>
      <c r="O23" s="47" t="s">
        <v>64</v>
      </c>
      <c r="P23" s="47" t="s">
        <v>64</v>
      </c>
      <c r="Q23" s="47" t="s">
        <v>64</v>
      </c>
      <c r="R23" s="47">
        <v>96.88</v>
      </c>
      <c r="S23" s="48">
        <f t="shared" si="0"/>
        <v>0.80877603093455763</v>
      </c>
      <c r="T23" s="47" t="s">
        <v>105</v>
      </c>
      <c r="U23" s="47" t="s">
        <v>92</v>
      </c>
      <c r="V23" s="47" t="s">
        <v>152</v>
      </c>
    </row>
    <row r="24" spans="1:22" ht="15.5" x14ac:dyDescent="0.35">
      <c r="A24" s="47">
        <v>117</v>
      </c>
      <c r="B24" s="47" t="s">
        <v>88</v>
      </c>
      <c r="C24" s="47" t="s">
        <v>169</v>
      </c>
      <c r="D24" s="47" t="s">
        <v>122</v>
      </c>
      <c r="E24" s="47">
        <v>39.89</v>
      </c>
      <c r="F24" s="47">
        <v>1.08</v>
      </c>
      <c r="G24" s="47">
        <v>15.09</v>
      </c>
      <c r="H24" s="47" t="s">
        <v>64</v>
      </c>
      <c r="I24" s="47"/>
      <c r="J24" s="47">
        <v>8.35</v>
      </c>
      <c r="K24" s="47">
        <v>15.43</v>
      </c>
      <c r="L24" s="47">
        <v>10.47</v>
      </c>
      <c r="M24" s="47">
        <v>2.85</v>
      </c>
      <c r="N24" s="47">
        <v>0.82</v>
      </c>
      <c r="O24" s="47" t="s">
        <v>64</v>
      </c>
      <c r="P24" s="47" t="s">
        <v>64</v>
      </c>
      <c r="Q24" s="47" t="s">
        <v>64</v>
      </c>
      <c r="R24" s="47">
        <v>93.98</v>
      </c>
      <c r="S24" s="48">
        <f t="shared" si="0"/>
        <v>0.76711539254030403</v>
      </c>
      <c r="T24" s="47" t="s">
        <v>105</v>
      </c>
      <c r="U24" s="47" t="s">
        <v>92</v>
      </c>
      <c r="V24" s="47" t="s">
        <v>156</v>
      </c>
    </row>
    <row r="25" spans="1:22" ht="15.5" x14ac:dyDescent="0.35">
      <c r="A25" s="47">
        <v>120</v>
      </c>
      <c r="B25" s="47" t="s">
        <v>88</v>
      </c>
      <c r="C25" s="47" t="s">
        <v>169</v>
      </c>
      <c r="D25" s="47" t="s">
        <v>117</v>
      </c>
      <c r="E25" s="47">
        <v>39.81</v>
      </c>
      <c r="F25" s="47">
        <v>1.07</v>
      </c>
      <c r="G25" s="47">
        <v>16.72</v>
      </c>
      <c r="H25" s="47" t="s">
        <v>64</v>
      </c>
      <c r="I25" s="47"/>
      <c r="J25" s="47">
        <v>11.08</v>
      </c>
      <c r="K25" s="47">
        <v>14.39</v>
      </c>
      <c r="L25" s="47">
        <v>11.43</v>
      </c>
      <c r="M25" s="47">
        <v>2.79</v>
      </c>
      <c r="N25" s="47">
        <v>0.89</v>
      </c>
      <c r="O25" s="47" t="s">
        <v>64</v>
      </c>
      <c r="P25" s="47" t="s">
        <v>64</v>
      </c>
      <c r="Q25" s="47" t="s">
        <v>64</v>
      </c>
      <c r="R25" s="47">
        <v>98.17</v>
      </c>
      <c r="S25" s="48">
        <f t="shared" si="0"/>
        <v>0.69834596798656412</v>
      </c>
      <c r="T25" s="47" t="s">
        <v>105</v>
      </c>
      <c r="U25" s="47" t="s">
        <v>92</v>
      </c>
      <c r="V25" s="47" t="s">
        <v>156</v>
      </c>
    </row>
    <row r="26" spans="1:22" ht="15.5" x14ac:dyDescent="0.35">
      <c r="A26" s="47">
        <v>124</v>
      </c>
      <c r="B26" s="47" t="s">
        <v>88</v>
      </c>
      <c r="C26" s="47" t="s">
        <v>169</v>
      </c>
      <c r="D26" s="47" t="s">
        <v>117</v>
      </c>
      <c r="E26" s="47">
        <v>39.700000000000003</v>
      </c>
      <c r="F26" s="47">
        <v>1.05</v>
      </c>
      <c r="G26" s="47">
        <v>18.329999999999998</v>
      </c>
      <c r="H26" s="47" t="s">
        <v>64</v>
      </c>
      <c r="I26" s="47"/>
      <c r="J26" s="47">
        <v>11.85</v>
      </c>
      <c r="K26" s="47">
        <v>13.18</v>
      </c>
      <c r="L26" s="47">
        <v>12.69</v>
      </c>
      <c r="M26" s="47">
        <v>2.46</v>
      </c>
      <c r="N26" s="47">
        <v>0.68</v>
      </c>
      <c r="O26" s="47" t="s">
        <v>64</v>
      </c>
      <c r="P26" s="47" t="s">
        <v>64</v>
      </c>
      <c r="Q26" s="47" t="s">
        <v>64</v>
      </c>
      <c r="R26" s="47">
        <v>99.94</v>
      </c>
      <c r="S26" s="48">
        <f t="shared" si="0"/>
        <v>0.66472329641216077</v>
      </c>
      <c r="T26" s="47" t="s">
        <v>105</v>
      </c>
      <c r="U26" s="47" t="s">
        <v>92</v>
      </c>
      <c r="V26" s="47" t="s">
        <v>153</v>
      </c>
    </row>
    <row r="27" spans="1:22" ht="15.5" x14ac:dyDescent="0.35">
      <c r="A27" s="49">
        <v>14</v>
      </c>
      <c r="B27" s="47" t="s">
        <v>88</v>
      </c>
      <c r="C27" s="47" t="s">
        <v>169</v>
      </c>
      <c r="D27" s="47" t="s">
        <v>123</v>
      </c>
      <c r="E27" s="49">
        <v>40.92</v>
      </c>
      <c r="F27" s="49">
        <v>1.01</v>
      </c>
      <c r="G27" s="49">
        <v>13.3</v>
      </c>
      <c r="H27" s="47" t="s">
        <v>64</v>
      </c>
      <c r="I27" s="49">
        <v>0.26</v>
      </c>
      <c r="J27" s="49">
        <v>8.39</v>
      </c>
      <c r="K27" s="49">
        <v>17.420000000000002</v>
      </c>
      <c r="L27" s="49">
        <v>11.31</v>
      </c>
      <c r="M27" s="49">
        <v>2.13</v>
      </c>
      <c r="N27" s="49">
        <v>1.31</v>
      </c>
      <c r="O27" s="47" t="s">
        <v>64</v>
      </c>
      <c r="P27" s="47" t="s">
        <v>64</v>
      </c>
      <c r="Q27" s="47" t="s">
        <v>64</v>
      </c>
      <c r="R27" s="49">
        <v>96.05</v>
      </c>
      <c r="S27" s="48">
        <f t="shared" si="0"/>
        <v>0.78728222005850967</v>
      </c>
      <c r="T27" s="47" t="s">
        <v>105</v>
      </c>
      <c r="U27" s="47" t="s">
        <v>92</v>
      </c>
      <c r="V27" s="47" t="s">
        <v>154</v>
      </c>
    </row>
    <row r="28" spans="1:22" ht="15.5" x14ac:dyDescent="0.35">
      <c r="A28" s="49">
        <v>24</v>
      </c>
      <c r="B28" s="47" t="s">
        <v>88</v>
      </c>
      <c r="C28" s="47" t="s">
        <v>169</v>
      </c>
      <c r="D28" s="47" t="s">
        <v>120</v>
      </c>
      <c r="E28" s="49">
        <v>39.93</v>
      </c>
      <c r="F28" s="49">
        <v>1.68</v>
      </c>
      <c r="G28" s="49">
        <v>13.35</v>
      </c>
      <c r="H28" s="49">
        <v>0.41</v>
      </c>
      <c r="I28" s="49"/>
      <c r="J28" s="49">
        <v>9.84</v>
      </c>
      <c r="K28" s="49">
        <v>15.08</v>
      </c>
      <c r="L28" s="49">
        <v>11.11</v>
      </c>
      <c r="M28" s="49">
        <v>2.77</v>
      </c>
      <c r="N28" s="49">
        <v>1.1299999999999999</v>
      </c>
      <c r="O28" s="47" t="s">
        <v>64</v>
      </c>
      <c r="P28" s="47" t="s">
        <v>64</v>
      </c>
      <c r="Q28" s="47" t="s">
        <v>64</v>
      </c>
      <c r="R28" s="49">
        <v>95.29</v>
      </c>
      <c r="S28" s="48">
        <f t="shared" si="0"/>
        <v>0.73203180742065399</v>
      </c>
      <c r="T28" s="47" t="s">
        <v>105</v>
      </c>
      <c r="U28" s="47" t="s">
        <v>92</v>
      </c>
      <c r="V28" s="47" t="s">
        <v>154</v>
      </c>
    </row>
    <row r="29" spans="1:22" ht="15.5" x14ac:dyDescent="0.35">
      <c r="A29" s="49">
        <v>29</v>
      </c>
      <c r="B29" s="47" t="s">
        <v>88</v>
      </c>
      <c r="C29" s="47" t="s">
        <v>169</v>
      </c>
      <c r="D29" s="47" t="s">
        <v>124</v>
      </c>
      <c r="E29" s="49">
        <v>51.8</v>
      </c>
      <c r="F29" s="49"/>
      <c r="G29" s="49">
        <v>0.96</v>
      </c>
      <c r="H29" s="47" t="s">
        <v>64</v>
      </c>
      <c r="I29" s="49">
        <v>0.64</v>
      </c>
      <c r="J29" s="49">
        <v>13.02</v>
      </c>
      <c r="K29" s="49">
        <v>15.65</v>
      </c>
      <c r="L29" s="49">
        <v>11.99</v>
      </c>
      <c r="M29" s="49"/>
      <c r="N29" s="49">
        <v>0.28000000000000003</v>
      </c>
      <c r="O29" s="47" t="s">
        <v>64</v>
      </c>
      <c r="P29" s="47" t="s">
        <v>64</v>
      </c>
      <c r="Q29" s="47" t="s">
        <v>64</v>
      </c>
      <c r="R29" s="49">
        <v>94.34</v>
      </c>
      <c r="S29" s="48">
        <f t="shared" si="0"/>
        <v>0.68179350486715473</v>
      </c>
      <c r="T29" s="47" t="s">
        <v>105</v>
      </c>
      <c r="U29" s="47" t="s">
        <v>92</v>
      </c>
      <c r="V29" s="47" t="s">
        <v>157</v>
      </c>
    </row>
    <row r="30" spans="1:22" ht="15.5" x14ac:dyDescent="0.35">
      <c r="A30" s="49">
        <v>34</v>
      </c>
      <c r="B30" s="47" t="s">
        <v>88</v>
      </c>
      <c r="C30" s="47" t="s">
        <v>169</v>
      </c>
      <c r="D30" s="47" t="s">
        <v>121</v>
      </c>
      <c r="E30" s="49">
        <v>38.6</v>
      </c>
      <c r="F30" s="49">
        <v>1.81</v>
      </c>
      <c r="G30" s="49">
        <v>15.51</v>
      </c>
      <c r="H30" s="47" t="s">
        <v>64</v>
      </c>
      <c r="I30" s="49"/>
      <c r="J30" s="49">
        <v>9.9600000000000009</v>
      </c>
      <c r="K30" s="49">
        <v>15.33</v>
      </c>
      <c r="L30" s="49">
        <v>10.89</v>
      </c>
      <c r="M30" s="49">
        <v>2.62</v>
      </c>
      <c r="N30" s="49">
        <v>0.78</v>
      </c>
      <c r="O30" s="47" t="s">
        <v>64</v>
      </c>
      <c r="P30" s="47" t="s">
        <v>64</v>
      </c>
      <c r="Q30" s="47" t="s">
        <v>64</v>
      </c>
      <c r="R30" s="49">
        <v>95.51</v>
      </c>
      <c r="S30" s="48">
        <f t="shared" si="0"/>
        <v>0.73287856393293849</v>
      </c>
      <c r="T30" s="47" t="s">
        <v>105</v>
      </c>
      <c r="U30" s="47" t="s">
        <v>92</v>
      </c>
      <c r="V30" s="49" t="s">
        <v>156</v>
      </c>
    </row>
    <row r="31" spans="1:22" ht="15.5" x14ac:dyDescent="0.35">
      <c r="A31" s="49">
        <v>36</v>
      </c>
      <c r="B31" s="47" t="s">
        <v>88</v>
      </c>
      <c r="C31" s="47" t="s">
        <v>169</v>
      </c>
      <c r="D31" s="47" t="s">
        <v>121</v>
      </c>
      <c r="E31" s="49">
        <v>40.31</v>
      </c>
      <c r="F31" s="49">
        <v>1.06</v>
      </c>
      <c r="G31" s="49">
        <v>14.89</v>
      </c>
      <c r="H31" s="49">
        <v>0.68</v>
      </c>
      <c r="I31" s="49">
        <v>0.25</v>
      </c>
      <c r="J31" s="49">
        <v>8.16</v>
      </c>
      <c r="K31" s="49">
        <v>17.07</v>
      </c>
      <c r="L31" s="49">
        <v>9.82</v>
      </c>
      <c r="M31" s="49">
        <v>2.96</v>
      </c>
      <c r="N31" s="49">
        <v>0.71</v>
      </c>
      <c r="O31" s="47" t="s">
        <v>64</v>
      </c>
      <c r="P31" s="47" t="s">
        <v>64</v>
      </c>
      <c r="Q31" s="47" t="s">
        <v>64</v>
      </c>
      <c r="R31" s="49">
        <v>95.91</v>
      </c>
      <c r="S31" s="48">
        <f t="shared" si="0"/>
        <v>0.7885355168656959</v>
      </c>
      <c r="T31" s="47" t="s">
        <v>105</v>
      </c>
      <c r="U31" s="47" t="s">
        <v>92</v>
      </c>
      <c r="V31" s="49" t="s">
        <v>154</v>
      </c>
    </row>
    <row r="32" spans="1:22" ht="15.5" x14ac:dyDescent="0.35">
      <c r="A32" s="49">
        <v>46</v>
      </c>
      <c r="B32" s="47" t="s">
        <v>88</v>
      </c>
      <c r="C32" s="47" t="s">
        <v>169</v>
      </c>
      <c r="D32" s="47" t="s">
        <v>125</v>
      </c>
      <c r="E32" s="49">
        <v>41.86</v>
      </c>
      <c r="F32" s="49">
        <v>1.37</v>
      </c>
      <c r="G32" s="49">
        <v>11.38</v>
      </c>
      <c r="H32" s="49">
        <v>0.43</v>
      </c>
      <c r="I32" s="49"/>
      <c r="J32" s="49">
        <v>7.45</v>
      </c>
      <c r="K32" s="49">
        <v>17.37</v>
      </c>
      <c r="L32" s="49">
        <v>10.09</v>
      </c>
      <c r="M32" s="49">
        <v>3.14</v>
      </c>
      <c r="N32" s="49">
        <v>0.96</v>
      </c>
      <c r="O32" s="47" t="s">
        <v>64</v>
      </c>
      <c r="P32" s="47" t="s">
        <v>64</v>
      </c>
      <c r="Q32" s="47" t="s">
        <v>64</v>
      </c>
      <c r="R32" s="49">
        <v>94.06</v>
      </c>
      <c r="S32" s="48">
        <f t="shared" si="0"/>
        <v>0.80605425092385441</v>
      </c>
      <c r="T32" s="47" t="s">
        <v>105</v>
      </c>
      <c r="U32" s="47" t="s">
        <v>92</v>
      </c>
      <c r="V32" s="49" t="s">
        <v>154</v>
      </c>
    </row>
    <row r="33" spans="1:22" ht="15.5" x14ac:dyDescent="0.35">
      <c r="A33" s="49">
        <v>47</v>
      </c>
      <c r="B33" s="47" t="s">
        <v>88</v>
      </c>
      <c r="C33" s="47" t="s">
        <v>169</v>
      </c>
      <c r="D33" s="47" t="s">
        <v>125</v>
      </c>
      <c r="E33" s="49">
        <v>41.25</v>
      </c>
      <c r="F33" s="49">
        <v>1.45</v>
      </c>
      <c r="G33" s="49">
        <v>13.13</v>
      </c>
      <c r="H33" s="49">
        <v>0.42</v>
      </c>
      <c r="I33" s="49"/>
      <c r="J33" s="49">
        <v>7.97</v>
      </c>
      <c r="K33" s="49">
        <v>17.39</v>
      </c>
      <c r="L33" s="49">
        <v>9.39</v>
      </c>
      <c r="M33" s="49">
        <v>3.23</v>
      </c>
      <c r="N33" s="49">
        <v>0.51</v>
      </c>
      <c r="O33" s="47" t="s">
        <v>64</v>
      </c>
      <c r="P33" s="47" t="s">
        <v>64</v>
      </c>
      <c r="Q33" s="47" t="s">
        <v>64</v>
      </c>
      <c r="R33" s="49">
        <v>94.72</v>
      </c>
      <c r="S33" s="48">
        <f t="shared" si="0"/>
        <v>0.79547559507989962</v>
      </c>
      <c r="T33" s="47" t="s">
        <v>105</v>
      </c>
      <c r="U33" s="47" t="s">
        <v>92</v>
      </c>
      <c r="V33" s="49" t="s">
        <v>154</v>
      </c>
    </row>
    <row r="34" spans="1:22" ht="15.5" x14ac:dyDescent="0.35">
      <c r="A34" s="49">
        <v>48</v>
      </c>
      <c r="B34" s="47" t="s">
        <v>88</v>
      </c>
      <c r="C34" s="47" t="s">
        <v>169</v>
      </c>
      <c r="D34" s="47" t="s">
        <v>125</v>
      </c>
      <c r="E34" s="49">
        <v>41.37</v>
      </c>
      <c r="F34" s="49">
        <v>1.27</v>
      </c>
      <c r="G34" s="49">
        <v>13.22</v>
      </c>
      <c r="H34" s="49">
        <v>0.35</v>
      </c>
      <c r="I34" s="49"/>
      <c r="J34" s="49">
        <v>8.26</v>
      </c>
      <c r="K34" s="49">
        <v>17.47</v>
      </c>
      <c r="L34" s="49">
        <v>9.4</v>
      </c>
      <c r="M34" s="49">
        <v>3.2</v>
      </c>
      <c r="N34" s="49">
        <v>0.56000000000000005</v>
      </c>
      <c r="O34" s="47" t="s">
        <v>64</v>
      </c>
      <c r="P34" s="47" t="s">
        <v>64</v>
      </c>
      <c r="Q34" s="47" t="s">
        <v>64</v>
      </c>
      <c r="R34" s="49">
        <v>95.1</v>
      </c>
      <c r="S34" s="48">
        <f t="shared" si="0"/>
        <v>0.79036096065559502</v>
      </c>
      <c r="T34" s="47" t="s">
        <v>105</v>
      </c>
      <c r="U34" s="47" t="s">
        <v>92</v>
      </c>
      <c r="V34" s="49" t="s">
        <v>154</v>
      </c>
    </row>
    <row r="35" spans="1:22" ht="15.5" x14ac:dyDescent="0.35">
      <c r="A35" s="49">
        <v>49</v>
      </c>
      <c r="B35" s="47" t="s">
        <v>88</v>
      </c>
      <c r="C35" s="47" t="s">
        <v>169</v>
      </c>
      <c r="D35" s="47" t="s">
        <v>125</v>
      </c>
      <c r="E35" s="49">
        <v>40.17</v>
      </c>
      <c r="F35" s="49">
        <v>1.49</v>
      </c>
      <c r="G35" s="49">
        <v>15.82</v>
      </c>
      <c r="H35" s="47" t="s">
        <v>64</v>
      </c>
      <c r="I35" s="49"/>
      <c r="J35" s="49">
        <v>8.35</v>
      </c>
      <c r="K35" s="49">
        <v>16.88</v>
      </c>
      <c r="L35" s="49">
        <v>9.6300000000000008</v>
      </c>
      <c r="M35" s="49">
        <v>3.25</v>
      </c>
      <c r="N35" s="49">
        <v>0.59</v>
      </c>
      <c r="O35" s="47" t="s">
        <v>64</v>
      </c>
      <c r="P35" s="47" t="s">
        <v>64</v>
      </c>
      <c r="Q35" s="47" t="s">
        <v>64</v>
      </c>
      <c r="R35" s="49">
        <v>96.18</v>
      </c>
      <c r="S35" s="48">
        <f t="shared" ref="S35:S60" si="1">(K35/(15.9994+24.305))/((K35/(15.9994+24.305))+(J35/(15.9994+55.845)))</f>
        <v>0.78277472111262303</v>
      </c>
      <c r="T35" s="47" t="s">
        <v>105</v>
      </c>
      <c r="U35" s="47" t="s">
        <v>92</v>
      </c>
      <c r="V35" s="49" t="s">
        <v>156</v>
      </c>
    </row>
    <row r="36" spans="1:22" ht="15.5" x14ac:dyDescent="0.35">
      <c r="A36" s="49">
        <v>54</v>
      </c>
      <c r="B36" s="47" t="s">
        <v>88</v>
      </c>
      <c r="C36" s="47" t="s">
        <v>169</v>
      </c>
      <c r="D36" s="47" t="s">
        <v>117</v>
      </c>
      <c r="E36" s="49">
        <v>40.299999999999997</v>
      </c>
      <c r="F36" s="49">
        <v>0.63</v>
      </c>
      <c r="G36" s="49">
        <v>15.05</v>
      </c>
      <c r="H36" s="49">
        <v>0.23</v>
      </c>
      <c r="I36" s="49">
        <v>0.25</v>
      </c>
      <c r="J36" s="49">
        <v>9.01</v>
      </c>
      <c r="K36" s="49">
        <v>16.940000000000001</v>
      </c>
      <c r="L36" s="49">
        <v>10.029999999999999</v>
      </c>
      <c r="M36" s="49">
        <v>2.8</v>
      </c>
      <c r="N36" s="49">
        <v>0.69</v>
      </c>
      <c r="O36" s="47" t="s">
        <v>64</v>
      </c>
      <c r="P36" s="47" t="s">
        <v>64</v>
      </c>
      <c r="Q36" s="47" t="s">
        <v>64</v>
      </c>
      <c r="R36" s="49">
        <v>95.94</v>
      </c>
      <c r="S36" s="48">
        <f t="shared" si="1"/>
        <v>0.77019005057111023</v>
      </c>
      <c r="T36" s="47" t="s">
        <v>105</v>
      </c>
      <c r="U36" s="47" t="s">
        <v>92</v>
      </c>
      <c r="V36" s="49" t="s">
        <v>156</v>
      </c>
    </row>
    <row r="37" spans="1:22" ht="15.5" x14ac:dyDescent="0.35">
      <c r="A37" s="49">
        <v>62</v>
      </c>
      <c r="B37" s="47" t="s">
        <v>88</v>
      </c>
      <c r="C37" s="47" t="s">
        <v>169</v>
      </c>
      <c r="D37" s="47" t="s">
        <v>126</v>
      </c>
      <c r="E37" s="49">
        <v>40.08</v>
      </c>
      <c r="F37" s="49">
        <v>1.03</v>
      </c>
      <c r="G37" s="49">
        <v>14.49</v>
      </c>
      <c r="H37" s="47" t="s">
        <v>64</v>
      </c>
      <c r="I37" s="49">
        <v>0.24</v>
      </c>
      <c r="J37" s="49">
        <v>9.76</v>
      </c>
      <c r="K37" s="49">
        <v>16.600000000000001</v>
      </c>
      <c r="L37" s="49">
        <v>9.52</v>
      </c>
      <c r="M37" s="49">
        <v>2.72</v>
      </c>
      <c r="N37" s="49">
        <v>0.68</v>
      </c>
      <c r="O37" s="47" t="s">
        <v>64</v>
      </c>
      <c r="P37" s="47" t="s">
        <v>64</v>
      </c>
      <c r="Q37" s="47" t="s">
        <v>64</v>
      </c>
      <c r="R37" s="49">
        <v>95.11</v>
      </c>
      <c r="S37" s="48">
        <f t="shared" si="1"/>
        <v>0.75197104393698866</v>
      </c>
      <c r="T37" s="47" t="s">
        <v>105</v>
      </c>
      <c r="U37" s="47" t="s">
        <v>92</v>
      </c>
      <c r="V37" s="49" t="s">
        <v>156</v>
      </c>
    </row>
    <row r="38" spans="1:22" ht="15.5" x14ac:dyDescent="0.35">
      <c r="A38" s="49">
        <v>63</v>
      </c>
      <c r="B38" s="47" t="s">
        <v>88</v>
      </c>
      <c r="C38" s="47" t="s">
        <v>169</v>
      </c>
      <c r="D38" s="47" t="s">
        <v>126</v>
      </c>
      <c r="E38" s="49">
        <v>39.049999999999997</v>
      </c>
      <c r="F38" s="49">
        <v>0.91</v>
      </c>
      <c r="G38" s="49">
        <v>15.71</v>
      </c>
      <c r="H38" s="47" t="s">
        <v>64</v>
      </c>
      <c r="I38" s="49"/>
      <c r="J38" s="49">
        <v>9.82</v>
      </c>
      <c r="K38" s="49">
        <v>15.9</v>
      </c>
      <c r="L38" s="49">
        <v>10.43</v>
      </c>
      <c r="M38" s="49">
        <v>2.65</v>
      </c>
      <c r="N38" s="49">
        <v>0.76</v>
      </c>
      <c r="O38" s="47" t="s">
        <v>64</v>
      </c>
      <c r="P38" s="47" t="s">
        <v>64</v>
      </c>
      <c r="Q38" s="47" t="s">
        <v>64</v>
      </c>
      <c r="R38" s="49">
        <v>95.24</v>
      </c>
      <c r="S38" s="48">
        <f t="shared" si="1"/>
        <v>0.74267908136252114</v>
      </c>
      <c r="T38" s="47" t="s">
        <v>105</v>
      </c>
      <c r="U38" s="47" t="s">
        <v>92</v>
      </c>
      <c r="V38" s="49" t="s">
        <v>156</v>
      </c>
    </row>
    <row r="39" spans="1:22" ht="15.5" x14ac:dyDescent="0.35">
      <c r="A39" s="49">
        <v>67</v>
      </c>
      <c r="B39" s="47" t="s">
        <v>88</v>
      </c>
      <c r="C39" s="47" t="s">
        <v>169</v>
      </c>
      <c r="D39" s="47" t="s">
        <v>126</v>
      </c>
      <c r="E39" s="49">
        <v>39.25</v>
      </c>
      <c r="F39" s="49">
        <v>1.34</v>
      </c>
      <c r="G39" s="49">
        <v>15.04</v>
      </c>
      <c r="H39" s="47" t="s">
        <v>64</v>
      </c>
      <c r="I39" s="47"/>
      <c r="J39" s="49">
        <v>8.8699999999999992</v>
      </c>
      <c r="K39" s="49">
        <v>15.88</v>
      </c>
      <c r="L39" s="49">
        <v>10.199999999999999</v>
      </c>
      <c r="M39" s="49">
        <v>2.88</v>
      </c>
      <c r="N39" s="49">
        <v>0.94</v>
      </c>
      <c r="O39" s="47" t="s">
        <v>64</v>
      </c>
      <c r="P39" s="47" t="s">
        <v>64</v>
      </c>
      <c r="Q39" s="47" t="s">
        <v>64</v>
      </c>
      <c r="R39" s="49">
        <v>94.39</v>
      </c>
      <c r="S39" s="48">
        <f t="shared" si="1"/>
        <v>0.76141041869565129</v>
      </c>
      <c r="T39" s="47" t="s">
        <v>105</v>
      </c>
      <c r="U39" s="47" t="s">
        <v>92</v>
      </c>
      <c r="V39" s="49" t="s">
        <v>156</v>
      </c>
    </row>
    <row r="40" spans="1:22" ht="15.5" x14ac:dyDescent="0.35">
      <c r="A40" s="49">
        <v>68</v>
      </c>
      <c r="B40" s="47" t="s">
        <v>88</v>
      </c>
      <c r="C40" s="47" t="s">
        <v>169</v>
      </c>
      <c r="D40" s="47" t="s">
        <v>126</v>
      </c>
      <c r="E40" s="49">
        <v>38.950000000000003</v>
      </c>
      <c r="F40" s="49">
        <v>1.53</v>
      </c>
      <c r="G40" s="49">
        <v>14.67</v>
      </c>
      <c r="H40" s="47" t="s">
        <v>64</v>
      </c>
      <c r="I40" s="47"/>
      <c r="J40" s="49">
        <v>8.86</v>
      </c>
      <c r="K40" s="49">
        <v>15.84</v>
      </c>
      <c r="L40" s="49">
        <v>10.02</v>
      </c>
      <c r="M40" s="49">
        <v>2.78</v>
      </c>
      <c r="N40" s="49">
        <v>0.92</v>
      </c>
      <c r="O40" s="47" t="s">
        <v>64</v>
      </c>
      <c r="P40" s="47" t="s">
        <v>64</v>
      </c>
      <c r="Q40" s="47" t="s">
        <v>64</v>
      </c>
      <c r="R40" s="49">
        <v>93.56</v>
      </c>
      <c r="S40" s="48">
        <f t="shared" si="1"/>
        <v>0.76115707911916819</v>
      </c>
      <c r="T40" s="47" t="s">
        <v>105</v>
      </c>
      <c r="U40" s="47" t="s">
        <v>92</v>
      </c>
      <c r="V40" s="49" t="s">
        <v>156</v>
      </c>
    </row>
    <row r="41" spans="1:22" ht="15.5" x14ac:dyDescent="0.35">
      <c r="A41" s="47">
        <v>2</v>
      </c>
      <c r="B41" s="47" t="s">
        <v>67</v>
      </c>
      <c r="C41" s="47" t="s">
        <v>169</v>
      </c>
      <c r="D41" s="47"/>
      <c r="E41" s="47">
        <v>38.950000000000003</v>
      </c>
      <c r="F41" s="47">
        <v>0.86</v>
      </c>
      <c r="G41" s="47">
        <v>18.2</v>
      </c>
      <c r="H41" s="47" t="s">
        <v>64</v>
      </c>
      <c r="I41" s="47">
        <v>0.42</v>
      </c>
      <c r="J41" s="47">
        <v>15.88</v>
      </c>
      <c r="K41" s="47">
        <v>10.7</v>
      </c>
      <c r="L41" s="47">
        <v>11.07</v>
      </c>
      <c r="M41" s="47">
        <v>2.63</v>
      </c>
      <c r="N41" s="47">
        <v>0.65</v>
      </c>
      <c r="O41" s="47" t="s">
        <v>64</v>
      </c>
      <c r="P41" s="47" t="s">
        <v>64</v>
      </c>
      <c r="Q41" s="47" t="s">
        <v>64</v>
      </c>
      <c r="R41" s="47">
        <v>99.53</v>
      </c>
      <c r="S41" s="48">
        <f t="shared" si="1"/>
        <v>0.54567860748822061</v>
      </c>
      <c r="T41" s="47" t="s">
        <v>105</v>
      </c>
      <c r="U41" s="47" t="s">
        <v>92</v>
      </c>
      <c r="V41" s="47" t="s">
        <v>156</v>
      </c>
    </row>
    <row r="42" spans="1:22" ht="15.5" x14ac:dyDescent="0.35">
      <c r="A42" s="47">
        <v>3</v>
      </c>
      <c r="B42" s="47" t="s">
        <v>67</v>
      </c>
      <c r="C42" s="47" t="s">
        <v>169</v>
      </c>
      <c r="D42" s="47"/>
      <c r="E42" s="47">
        <v>38.53</v>
      </c>
      <c r="F42" s="47">
        <v>0.63</v>
      </c>
      <c r="G42" s="47">
        <v>17.59</v>
      </c>
      <c r="H42" s="47" t="s">
        <v>64</v>
      </c>
      <c r="I42" s="47">
        <v>0.47</v>
      </c>
      <c r="J42" s="47">
        <v>13.42</v>
      </c>
      <c r="K42" s="47">
        <v>12.5</v>
      </c>
      <c r="L42" s="47">
        <v>11.55</v>
      </c>
      <c r="M42" s="47">
        <v>2.4900000000000002</v>
      </c>
      <c r="N42" s="47">
        <v>0.52</v>
      </c>
      <c r="O42" s="47" t="s">
        <v>64</v>
      </c>
      <c r="P42" s="47" t="s">
        <v>64</v>
      </c>
      <c r="Q42" s="47" t="s">
        <v>64</v>
      </c>
      <c r="R42" s="47">
        <v>97.77</v>
      </c>
      <c r="S42" s="48">
        <f t="shared" si="1"/>
        <v>0.62410869809914415</v>
      </c>
      <c r="T42" s="47" t="s">
        <v>105</v>
      </c>
      <c r="U42" s="47" t="s">
        <v>92</v>
      </c>
      <c r="V42" s="47" t="s">
        <v>156</v>
      </c>
    </row>
    <row r="43" spans="1:22" ht="15.5" x14ac:dyDescent="0.35">
      <c r="A43" s="47">
        <v>6</v>
      </c>
      <c r="B43" s="47" t="s">
        <v>67</v>
      </c>
      <c r="C43" s="47" t="s">
        <v>169</v>
      </c>
      <c r="D43" s="47"/>
      <c r="E43" s="47">
        <v>38.5</v>
      </c>
      <c r="F43" s="47">
        <v>1.58</v>
      </c>
      <c r="G43" s="47">
        <v>17.66</v>
      </c>
      <c r="H43" s="47" t="s">
        <v>64</v>
      </c>
      <c r="I43" s="47">
        <v>0.13</v>
      </c>
      <c r="J43" s="47">
        <v>12.52</v>
      </c>
      <c r="K43" s="47">
        <v>12.03</v>
      </c>
      <c r="L43" s="47">
        <v>11.11</v>
      </c>
      <c r="M43" s="47">
        <v>2.31</v>
      </c>
      <c r="N43" s="47">
        <v>1.99</v>
      </c>
      <c r="O43" s="47" t="s">
        <v>64</v>
      </c>
      <c r="P43" s="47" t="s">
        <v>64</v>
      </c>
      <c r="Q43" s="47" t="s">
        <v>64</v>
      </c>
      <c r="R43" s="47">
        <v>97.85</v>
      </c>
      <c r="S43" s="48">
        <f t="shared" si="1"/>
        <v>0.63137455217484895</v>
      </c>
      <c r="T43" s="47" t="s">
        <v>105</v>
      </c>
      <c r="U43" s="47" t="s">
        <v>92</v>
      </c>
      <c r="V43" s="47" t="s">
        <v>153</v>
      </c>
    </row>
    <row r="44" spans="1:22" ht="15.5" x14ac:dyDescent="0.35">
      <c r="A44" s="47">
        <v>7</v>
      </c>
      <c r="B44" s="47" t="s">
        <v>67</v>
      </c>
      <c r="C44" s="47" t="s">
        <v>169</v>
      </c>
      <c r="D44" s="47"/>
      <c r="E44" s="47">
        <v>38.15</v>
      </c>
      <c r="F44" s="47">
        <v>0.7</v>
      </c>
      <c r="G44" s="47">
        <v>18.850000000000001</v>
      </c>
      <c r="H44" s="47" t="s">
        <v>64</v>
      </c>
      <c r="I44" s="47">
        <v>0.34</v>
      </c>
      <c r="J44" s="47">
        <v>11.65</v>
      </c>
      <c r="K44" s="47">
        <v>13.12</v>
      </c>
      <c r="L44" s="47">
        <v>11.6</v>
      </c>
      <c r="M44" s="47">
        <v>2.57</v>
      </c>
      <c r="N44" s="47">
        <v>0.52</v>
      </c>
      <c r="O44" s="47" t="s">
        <v>64</v>
      </c>
      <c r="P44" s="47" t="s">
        <v>64</v>
      </c>
      <c r="Q44" s="47" t="s">
        <v>64</v>
      </c>
      <c r="R44" s="47">
        <v>97.67</v>
      </c>
      <c r="S44" s="48">
        <f t="shared" si="1"/>
        <v>0.6674942513047748</v>
      </c>
      <c r="T44" s="47" t="s">
        <v>105</v>
      </c>
      <c r="U44" s="47" t="s">
        <v>92</v>
      </c>
      <c r="V44" s="47" t="s">
        <v>156</v>
      </c>
    </row>
    <row r="45" spans="1:22" ht="15.5" x14ac:dyDescent="0.35">
      <c r="A45" s="47">
        <v>8</v>
      </c>
      <c r="B45" s="47" t="s">
        <v>67</v>
      </c>
      <c r="C45" s="47" t="s">
        <v>169</v>
      </c>
      <c r="D45" s="47"/>
      <c r="E45" s="47">
        <v>39.79</v>
      </c>
      <c r="F45" s="47">
        <v>0.61</v>
      </c>
      <c r="G45" s="47">
        <v>17.05</v>
      </c>
      <c r="H45" s="47" t="s">
        <v>64</v>
      </c>
      <c r="I45" s="47">
        <v>0.37</v>
      </c>
      <c r="J45" s="47">
        <v>12.38</v>
      </c>
      <c r="K45" s="47">
        <v>13.67</v>
      </c>
      <c r="L45" s="47">
        <v>11.32</v>
      </c>
      <c r="M45" s="47">
        <v>2.65</v>
      </c>
      <c r="N45" s="47">
        <v>0.44</v>
      </c>
      <c r="O45" s="47" t="s">
        <v>64</v>
      </c>
      <c r="P45" s="47" t="s">
        <v>64</v>
      </c>
      <c r="Q45" s="47" t="s">
        <v>64</v>
      </c>
      <c r="R45" s="47">
        <v>98.33</v>
      </c>
      <c r="S45" s="48">
        <f t="shared" si="1"/>
        <v>0.66310530585145011</v>
      </c>
      <c r="T45" s="47" t="s">
        <v>105</v>
      </c>
      <c r="U45" s="47" t="s">
        <v>92</v>
      </c>
      <c r="V45" s="47" t="s">
        <v>156</v>
      </c>
    </row>
    <row r="46" spans="1:22" ht="15.5" x14ac:dyDescent="0.35">
      <c r="A46" s="47">
        <v>9</v>
      </c>
      <c r="B46" s="47" t="s">
        <v>67</v>
      </c>
      <c r="C46" s="47" t="s">
        <v>169</v>
      </c>
      <c r="D46" s="47"/>
      <c r="E46" s="47">
        <v>39.69</v>
      </c>
      <c r="F46" s="47">
        <v>0.64</v>
      </c>
      <c r="G46" s="47">
        <v>17.920000000000002</v>
      </c>
      <c r="H46" s="47">
        <v>7.0000000000000007E-2</v>
      </c>
      <c r="I46" s="47">
        <v>0.36</v>
      </c>
      <c r="J46" s="47">
        <v>13.2</v>
      </c>
      <c r="K46" s="47">
        <v>13.29</v>
      </c>
      <c r="L46" s="47">
        <v>10.9</v>
      </c>
      <c r="M46" s="47">
        <v>2.5299999999999998</v>
      </c>
      <c r="N46" s="47">
        <v>0.68</v>
      </c>
      <c r="O46" s="47" t="s">
        <v>64</v>
      </c>
      <c r="P46" s="47" t="s">
        <v>64</v>
      </c>
      <c r="Q46" s="47" t="s">
        <v>64</v>
      </c>
      <c r="R46" s="47">
        <v>99.57</v>
      </c>
      <c r="S46" s="48">
        <f t="shared" si="1"/>
        <v>0.64217965458053305</v>
      </c>
      <c r="T46" s="47" t="s">
        <v>105</v>
      </c>
      <c r="U46" s="47" t="s">
        <v>92</v>
      </c>
      <c r="V46" s="47" t="s">
        <v>156</v>
      </c>
    </row>
    <row r="47" spans="1:22" ht="15.5" x14ac:dyDescent="0.35">
      <c r="A47" s="47">
        <v>20</v>
      </c>
      <c r="B47" s="47" t="s">
        <v>67</v>
      </c>
      <c r="C47" s="47" t="s">
        <v>169</v>
      </c>
      <c r="D47" s="47"/>
      <c r="E47" s="47">
        <v>39.840000000000003</v>
      </c>
      <c r="F47" s="47">
        <v>1.3</v>
      </c>
      <c r="G47" s="47">
        <v>16.829999999999998</v>
      </c>
      <c r="H47" s="47">
        <v>0.09</v>
      </c>
      <c r="I47" s="47">
        <v>0.18</v>
      </c>
      <c r="J47" s="47">
        <v>12.04</v>
      </c>
      <c r="K47" s="47">
        <v>13.26</v>
      </c>
      <c r="L47" s="47">
        <v>10.73</v>
      </c>
      <c r="M47" s="47">
        <v>2.82</v>
      </c>
      <c r="N47" s="47">
        <v>1.1000000000000001</v>
      </c>
      <c r="O47" s="47" t="s">
        <v>64</v>
      </c>
      <c r="P47" s="47" t="s">
        <v>64</v>
      </c>
      <c r="Q47" s="47" t="s">
        <v>64</v>
      </c>
      <c r="R47" s="47">
        <v>98.19</v>
      </c>
      <c r="S47" s="48">
        <f t="shared" si="1"/>
        <v>0.66252337018735619</v>
      </c>
      <c r="T47" s="47" t="s">
        <v>105</v>
      </c>
      <c r="U47" s="47" t="s">
        <v>92</v>
      </c>
      <c r="V47" s="47" t="s">
        <v>153</v>
      </c>
    </row>
    <row r="48" spans="1:22" ht="15.5" x14ac:dyDescent="0.35">
      <c r="A48" s="47">
        <v>24</v>
      </c>
      <c r="B48" s="47" t="s">
        <v>67</v>
      </c>
      <c r="C48" s="47" t="s">
        <v>169</v>
      </c>
      <c r="D48" s="47"/>
      <c r="E48" s="47">
        <v>38.82</v>
      </c>
      <c r="F48" s="47">
        <v>0.63</v>
      </c>
      <c r="G48" s="47">
        <v>17.190000000000001</v>
      </c>
      <c r="H48" s="47" t="s">
        <v>64</v>
      </c>
      <c r="I48" s="47">
        <v>0.46</v>
      </c>
      <c r="J48" s="47">
        <v>13.03</v>
      </c>
      <c r="K48" s="47">
        <v>12.72</v>
      </c>
      <c r="L48" s="47">
        <v>11.08</v>
      </c>
      <c r="M48" s="47">
        <v>2.2799999999999998</v>
      </c>
      <c r="N48" s="47">
        <v>1.22</v>
      </c>
      <c r="O48" s="47" t="s">
        <v>64</v>
      </c>
      <c r="P48" s="47" t="s">
        <v>64</v>
      </c>
      <c r="Q48" s="47" t="s">
        <v>64</v>
      </c>
      <c r="R48" s="47">
        <v>97.65</v>
      </c>
      <c r="S48" s="48">
        <f t="shared" si="1"/>
        <v>0.63505459209211557</v>
      </c>
      <c r="T48" s="47" t="s">
        <v>105</v>
      </c>
      <c r="U48" s="47" t="s">
        <v>92</v>
      </c>
      <c r="V48" s="47" t="s">
        <v>156</v>
      </c>
    </row>
    <row r="49" spans="1:22" ht="15.5" x14ac:dyDescent="0.35">
      <c r="A49" s="47">
        <v>25</v>
      </c>
      <c r="B49" s="47" t="s">
        <v>67</v>
      </c>
      <c r="C49" s="47" t="s">
        <v>169</v>
      </c>
      <c r="D49" s="47"/>
      <c r="E49" s="47">
        <v>39.04</v>
      </c>
      <c r="F49" s="47">
        <v>0.68</v>
      </c>
      <c r="G49" s="47">
        <v>16.41</v>
      </c>
      <c r="H49" s="47">
        <v>7.0000000000000007E-2</v>
      </c>
      <c r="I49" s="47">
        <v>0.47</v>
      </c>
      <c r="J49" s="47">
        <v>13.23</v>
      </c>
      <c r="K49" s="47">
        <v>12.88</v>
      </c>
      <c r="L49" s="47">
        <v>11.16</v>
      </c>
      <c r="M49" s="47">
        <v>2.39</v>
      </c>
      <c r="N49" s="47">
        <v>0.88</v>
      </c>
      <c r="O49" s="47" t="s">
        <v>64</v>
      </c>
      <c r="P49" s="47" t="s">
        <v>64</v>
      </c>
      <c r="Q49" s="47" t="s">
        <v>64</v>
      </c>
      <c r="R49" s="47">
        <v>97.39</v>
      </c>
      <c r="S49" s="48">
        <f t="shared" si="1"/>
        <v>0.63442109136650326</v>
      </c>
      <c r="T49" s="47" t="s">
        <v>105</v>
      </c>
      <c r="U49" s="47" t="s">
        <v>92</v>
      </c>
      <c r="V49" s="47" t="s">
        <v>156</v>
      </c>
    </row>
    <row r="50" spans="1:22" ht="15.5" x14ac:dyDescent="0.35">
      <c r="A50" s="47">
        <v>29</v>
      </c>
      <c r="B50" s="47" t="s">
        <v>67</v>
      </c>
      <c r="C50" s="47" t="s">
        <v>169</v>
      </c>
      <c r="D50" s="47"/>
      <c r="E50" s="47">
        <v>39.03</v>
      </c>
      <c r="F50" s="47">
        <v>0.68</v>
      </c>
      <c r="G50" s="47">
        <v>16.670000000000002</v>
      </c>
      <c r="H50" s="47">
        <v>0.16</v>
      </c>
      <c r="I50" s="47">
        <v>0.34</v>
      </c>
      <c r="J50" s="47">
        <v>11.74</v>
      </c>
      <c r="K50" s="47">
        <v>13.48</v>
      </c>
      <c r="L50" s="47">
        <v>11.86</v>
      </c>
      <c r="M50" s="47">
        <v>1.55</v>
      </c>
      <c r="N50" s="47">
        <v>2.14</v>
      </c>
      <c r="O50" s="47" t="s">
        <v>64</v>
      </c>
      <c r="P50" s="47" t="s">
        <v>64</v>
      </c>
      <c r="Q50" s="47" t="s">
        <v>64</v>
      </c>
      <c r="R50" s="47">
        <v>97.72</v>
      </c>
      <c r="S50" s="48">
        <f t="shared" si="1"/>
        <v>0.67178011588288622</v>
      </c>
      <c r="T50" s="47" t="s">
        <v>105</v>
      </c>
      <c r="U50" s="47" t="s">
        <v>92</v>
      </c>
      <c r="V50" s="47" t="s">
        <v>156</v>
      </c>
    </row>
    <row r="51" spans="1:22" ht="15.5" x14ac:dyDescent="0.35">
      <c r="A51" s="47">
        <v>33</v>
      </c>
      <c r="B51" s="47" t="s">
        <v>67</v>
      </c>
      <c r="C51" s="47" t="s">
        <v>169</v>
      </c>
      <c r="D51" s="47"/>
      <c r="E51" s="47">
        <v>40.119999999999997</v>
      </c>
      <c r="F51" s="47">
        <v>1.47</v>
      </c>
      <c r="G51" s="47">
        <v>16.55</v>
      </c>
      <c r="H51" s="47">
        <v>0.08</v>
      </c>
      <c r="I51" s="47">
        <v>0.24</v>
      </c>
      <c r="J51" s="47">
        <v>10.25</v>
      </c>
      <c r="K51" s="47">
        <v>14.92</v>
      </c>
      <c r="L51" s="47">
        <v>10.52</v>
      </c>
      <c r="M51" s="47">
        <v>2.84</v>
      </c>
      <c r="N51" s="47">
        <v>1.07</v>
      </c>
      <c r="O51" s="47" t="s">
        <v>64</v>
      </c>
      <c r="P51" s="47" t="s">
        <v>64</v>
      </c>
      <c r="Q51" s="47" t="s">
        <v>64</v>
      </c>
      <c r="R51" s="47">
        <v>98.1</v>
      </c>
      <c r="S51" s="48">
        <f t="shared" si="1"/>
        <v>0.72181186774149653</v>
      </c>
      <c r="T51" s="47" t="s">
        <v>105</v>
      </c>
      <c r="U51" s="47" t="s">
        <v>92</v>
      </c>
      <c r="V51" s="47" t="s">
        <v>156</v>
      </c>
    </row>
    <row r="52" spans="1:22" ht="15.5" x14ac:dyDescent="0.35">
      <c r="A52" s="47">
        <v>34</v>
      </c>
      <c r="B52" s="47" t="s">
        <v>67</v>
      </c>
      <c r="C52" s="47" t="s">
        <v>169</v>
      </c>
      <c r="D52" s="47"/>
      <c r="E52" s="47">
        <v>39.83</v>
      </c>
      <c r="F52" s="47">
        <v>0.69</v>
      </c>
      <c r="G52" s="47">
        <v>15.7</v>
      </c>
      <c r="H52" s="47">
        <v>0.09</v>
      </c>
      <c r="I52" s="47">
        <v>0.38</v>
      </c>
      <c r="J52" s="47">
        <v>11.5</v>
      </c>
      <c r="K52" s="47">
        <v>13.81</v>
      </c>
      <c r="L52" s="47">
        <v>11.62</v>
      </c>
      <c r="M52" s="47">
        <v>1.63</v>
      </c>
      <c r="N52" s="47">
        <v>1.95</v>
      </c>
      <c r="O52" s="47" t="s">
        <v>64</v>
      </c>
      <c r="P52" s="47" t="s">
        <v>64</v>
      </c>
      <c r="Q52" s="47" t="s">
        <v>64</v>
      </c>
      <c r="R52" s="47">
        <v>97.27</v>
      </c>
      <c r="S52" s="48">
        <f t="shared" si="1"/>
        <v>0.68158989446469742</v>
      </c>
      <c r="T52" s="47" t="s">
        <v>105</v>
      </c>
      <c r="U52" s="47" t="s">
        <v>92</v>
      </c>
      <c r="V52" s="47" t="s">
        <v>156</v>
      </c>
    </row>
    <row r="53" spans="1:22" ht="15.5" x14ac:dyDescent="0.35">
      <c r="A53" s="47">
        <v>35</v>
      </c>
      <c r="B53" s="47" t="s">
        <v>67</v>
      </c>
      <c r="C53" s="47" t="s">
        <v>169</v>
      </c>
      <c r="D53" s="47"/>
      <c r="E53" s="47">
        <v>38.82</v>
      </c>
      <c r="F53" s="47">
        <v>0.82</v>
      </c>
      <c r="G53" s="47">
        <v>17.34</v>
      </c>
      <c r="H53" s="47" t="s">
        <v>64</v>
      </c>
      <c r="I53" s="47">
        <v>0.22</v>
      </c>
      <c r="J53" s="47">
        <v>12.3</v>
      </c>
      <c r="K53" s="47">
        <v>12.79</v>
      </c>
      <c r="L53" s="47">
        <v>11.66</v>
      </c>
      <c r="M53" s="47">
        <v>1.76</v>
      </c>
      <c r="N53" s="47">
        <v>1.94</v>
      </c>
      <c r="O53" s="47" t="s">
        <v>64</v>
      </c>
      <c r="P53" s="47" t="s">
        <v>64</v>
      </c>
      <c r="Q53" s="47" t="s">
        <v>64</v>
      </c>
      <c r="R53" s="47">
        <v>97.65</v>
      </c>
      <c r="S53" s="48">
        <f t="shared" si="1"/>
        <v>0.64956015379118592</v>
      </c>
      <c r="T53" s="47" t="s">
        <v>105</v>
      </c>
      <c r="U53" s="47" t="s">
        <v>92</v>
      </c>
      <c r="V53" s="47" t="s">
        <v>156</v>
      </c>
    </row>
    <row r="54" spans="1:22" ht="15.5" x14ac:dyDescent="0.35">
      <c r="A54" s="47">
        <v>38</v>
      </c>
      <c r="B54" s="47" t="s">
        <v>67</v>
      </c>
      <c r="C54" s="47" t="s">
        <v>169</v>
      </c>
      <c r="D54" s="47"/>
      <c r="E54" s="47">
        <v>39.950000000000003</v>
      </c>
      <c r="F54" s="47">
        <v>1.24</v>
      </c>
      <c r="G54" s="47">
        <v>16.73</v>
      </c>
      <c r="H54" s="47" t="s">
        <v>64</v>
      </c>
      <c r="I54" s="47">
        <v>0.17</v>
      </c>
      <c r="J54" s="47">
        <v>12.11</v>
      </c>
      <c r="K54" s="47">
        <v>13.35</v>
      </c>
      <c r="L54" s="47">
        <v>10.61</v>
      </c>
      <c r="M54" s="47">
        <v>2.91</v>
      </c>
      <c r="N54" s="47">
        <v>0.91</v>
      </c>
      <c r="O54" s="47" t="s">
        <v>64</v>
      </c>
      <c r="P54" s="47" t="s">
        <v>64</v>
      </c>
      <c r="Q54" s="47" t="s">
        <v>64</v>
      </c>
      <c r="R54" s="47">
        <v>97.98</v>
      </c>
      <c r="S54" s="48">
        <f t="shared" si="1"/>
        <v>0.66273960712948121</v>
      </c>
      <c r="T54" s="47" t="s">
        <v>105</v>
      </c>
      <c r="U54" s="47" t="s">
        <v>92</v>
      </c>
      <c r="V54" s="47" t="s">
        <v>152</v>
      </c>
    </row>
    <row r="55" spans="1:22" ht="15.5" x14ac:dyDescent="0.35">
      <c r="A55" s="47">
        <v>39</v>
      </c>
      <c r="B55" s="47" t="s">
        <v>67</v>
      </c>
      <c r="C55" s="47" t="s">
        <v>169</v>
      </c>
      <c r="D55" s="47"/>
      <c r="E55" s="47">
        <v>38.36</v>
      </c>
      <c r="F55" s="47">
        <v>0.41</v>
      </c>
      <c r="G55" s="47">
        <v>18.579999999999998</v>
      </c>
      <c r="H55" s="47">
        <v>0.09</v>
      </c>
      <c r="I55" s="47">
        <v>0.42</v>
      </c>
      <c r="J55" s="47">
        <v>12.2</v>
      </c>
      <c r="K55" s="47">
        <v>12.78</v>
      </c>
      <c r="L55" s="47">
        <v>11.9</v>
      </c>
      <c r="M55" s="47">
        <v>2.06</v>
      </c>
      <c r="N55" s="47">
        <v>1.24</v>
      </c>
      <c r="O55" s="47" t="s">
        <v>64</v>
      </c>
      <c r="P55" s="47" t="s">
        <v>64</v>
      </c>
      <c r="Q55" s="47" t="s">
        <v>64</v>
      </c>
      <c r="R55" s="47">
        <v>98.21</v>
      </c>
      <c r="S55" s="48">
        <f t="shared" si="1"/>
        <v>0.65123847623124631</v>
      </c>
      <c r="T55" s="47" t="s">
        <v>105</v>
      </c>
      <c r="U55" s="47" t="s">
        <v>92</v>
      </c>
      <c r="V55" s="47" t="s">
        <v>156</v>
      </c>
    </row>
    <row r="56" spans="1:22" ht="15.5" x14ac:dyDescent="0.35">
      <c r="A56" s="47">
        <v>40</v>
      </c>
      <c r="B56" s="47" t="s">
        <v>67</v>
      </c>
      <c r="C56" s="47" t="s">
        <v>169</v>
      </c>
      <c r="D56" s="47"/>
      <c r="E56" s="47">
        <v>41.11</v>
      </c>
      <c r="F56" s="47">
        <v>0.85</v>
      </c>
      <c r="G56" s="47">
        <v>16.059999999999999</v>
      </c>
      <c r="H56" s="47">
        <v>0.11</v>
      </c>
      <c r="I56" s="47">
        <v>0.4</v>
      </c>
      <c r="J56" s="47">
        <v>13.35</v>
      </c>
      <c r="K56" s="47">
        <v>13.32</v>
      </c>
      <c r="L56" s="47">
        <v>10.42</v>
      </c>
      <c r="M56" s="47">
        <v>2.5499999999999998</v>
      </c>
      <c r="N56" s="47">
        <v>0.8</v>
      </c>
      <c r="O56" s="47" t="s">
        <v>64</v>
      </c>
      <c r="P56" s="47" t="s">
        <v>64</v>
      </c>
      <c r="Q56" s="47" t="s">
        <v>64</v>
      </c>
      <c r="R56" s="47">
        <v>99.31</v>
      </c>
      <c r="S56" s="48">
        <f t="shared" si="1"/>
        <v>0.64009864227925761</v>
      </c>
      <c r="T56" s="47" t="s">
        <v>105</v>
      </c>
      <c r="U56" s="47" t="s">
        <v>92</v>
      </c>
      <c r="V56" s="47" t="s">
        <v>156</v>
      </c>
    </row>
    <row r="57" spans="1:22" ht="15.5" x14ac:dyDescent="0.35">
      <c r="A57" s="47">
        <v>41</v>
      </c>
      <c r="B57" s="47" t="s">
        <v>67</v>
      </c>
      <c r="C57" s="47" t="s">
        <v>169</v>
      </c>
      <c r="D57" s="47"/>
      <c r="E57" s="47">
        <v>39.590000000000003</v>
      </c>
      <c r="F57" s="47">
        <v>0.49</v>
      </c>
      <c r="G57" s="47">
        <v>17.61</v>
      </c>
      <c r="H57" s="47" t="s">
        <v>64</v>
      </c>
      <c r="I57" s="47">
        <v>0.51</v>
      </c>
      <c r="J57" s="47">
        <v>14.63</v>
      </c>
      <c r="K57" s="47">
        <v>12.05</v>
      </c>
      <c r="L57" s="47">
        <v>10.01</v>
      </c>
      <c r="M57" s="47">
        <v>2.98</v>
      </c>
      <c r="N57" s="47">
        <v>0.24</v>
      </c>
      <c r="O57" s="47" t="s">
        <v>64</v>
      </c>
      <c r="P57" s="47" t="s">
        <v>64</v>
      </c>
      <c r="Q57" s="47" t="s">
        <v>64</v>
      </c>
      <c r="R57" s="47">
        <v>98.5</v>
      </c>
      <c r="S57" s="48">
        <f t="shared" si="1"/>
        <v>0.59484531635124072</v>
      </c>
      <c r="T57" s="47" t="s">
        <v>105</v>
      </c>
      <c r="U57" s="47" t="s">
        <v>92</v>
      </c>
      <c r="V57" s="47" t="s">
        <v>156</v>
      </c>
    </row>
    <row r="58" spans="1:22" ht="15.5" x14ac:dyDescent="0.35">
      <c r="A58" s="47">
        <v>42</v>
      </c>
      <c r="B58" s="47" t="s">
        <v>67</v>
      </c>
      <c r="C58" s="47" t="s">
        <v>169</v>
      </c>
      <c r="D58" s="47"/>
      <c r="E58" s="47">
        <v>37.520000000000003</v>
      </c>
      <c r="F58" s="47">
        <v>0.64</v>
      </c>
      <c r="G58" s="47">
        <v>18.25</v>
      </c>
      <c r="H58" s="47">
        <v>0.12</v>
      </c>
      <c r="I58" s="47">
        <v>0.35</v>
      </c>
      <c r="J58" s="47">
        <v>12.36</v>
      </c>
      <c r="K58" s="47">
        <v>12.21</v>
      </c>
      <c r="L58" s="47">
        <v>11.04</v>
      </c>
      <c r="M58" s="47">
        <v>2.21</v>
      </c>
      <c r="N58" s="47">
        <v>1.54</v>
      </c>
      <c r="O58" s="47" t="s">
        <v>64</v>
      </c>
      <c r="P58" s="47" t="s">
        <v>64</v>
      </c>
      <c r="Q58" s="47" t="s">
        <v>64</v>
      </c>
      <c r="R58" s="47">
        <v>96.23</v>
      </c>
      <c r="S58" s="48">
        <f t="shared" si="1"/>
        <v>0.63780084369082291</v>
      </c>
      <c r="T58" s="47" t="s">
        <v>105</v>
      </c>
      <c r="U58" s="47" t="s">
        <v>92</v>
      </c>
      <c r="V58" s="47" t="s">
        <v>156</v>
      </c>
    </row>
    <row r="59" spans="1:22" ht="15.5" x14ac:dyDescent="0.35">
      <c r="A59" s="47">
        <v>8</v>
      </c>
      <c r="B59" s="47" t="s">
        <v>88</v>
      </c>
      <c r="C59" s="47" t="s">
        <v>169</v>
      </c>
      <c r="D59" s="47" t="s">
        <v>147</v>
      </c>
      <c r="E59" s="50">
        <v>43.502000000000002</v>
      </c>
      <c r="F59" s="50">
        <v>1.7569999999999999</v>
      </c>
      <c r="G59" s="50">
        <v>11.128</v>
      </c>
      <c r="H59" s="50">
        <v>0.66</v>
      </c>
      <c r="I59" s="50">
        <v>6.0999999999999999E-2</v>
      </c>
      <c r="J59" s="50">
        <v>7.0960000000000001</v>
      </c>
      <c r="K59" s="50">
        <v>16.701000000000001</v>
      </c>
      <c r="L59" s="50">
        <v>10.548999999999999</v>
      </c>
      <c r="M59" s="50">
        <v>3.4249999999999998</v>
      </c>
      <c r="N59" s="50">
        <v>0.997</v>
      </c>
      <c r="O59" s="50">
        <v>4.1000000000000002E-2</v>
      </c>
      <c r="P59" s="50">
        <v>1.0999999999999999E-2</v>
      </c>
      <c r="Q59" s="50">
        <v>0.1</v>
      </c>
      <c r="R59" s="50">
        <v>96.034000000000006</v>
      </c>
      <c r="S59" s="48">
        <f t="shared" si="1"/>
        <v>0.80752059183514258</v>
      </c>
      <c r="T59" s="47" t="s">
        <v>105</v>
      </c>
      <c r="U59" s="47" t="s">
        <v>92</v>
      </c>
      <c r="V59" s="47" t="s">
        <v>156</v>
      </c>
    </row>
    <row r="60" spans="1:22" ht="15.5" x14ac:dyDescent="0.35">
      <c r="A60" s="47">
        <v>12</v>
      </c>
      <c r="B60" s="47" t="s">
        <v>88</v>
      </c>
      <c r="C60" s="47" t="s">
        <v>169</v>
      </c>
      <c r="D60" s="47"/>
      <c r="E60" s="50">
        <v>39.341999999999999</v>
      </c>
      <c r="F60" s="50">
        <v>1.2290000000000001</v>
      </c>
      <c r="G60" s="50">
        <v>15.238</v>
      </c>
      <c r="H60" s="50">
        <v>1.2E-2</v>
      </c>
      <c r="I60" s="50">
        <v>0.20100000000000001</v>
      </c>
      <c r="J60" s="50">
        <v>11.518000000000001</v>
      </c>
      <c r="K60" s="50">
        <v>13.553000000000001</v>
      </c>
      <c r="L60" s="50">
        <v>10.926</v>
      </c>
      <c r="M60" s="50">
        <v>2.4990000000000001</v>
      </c>
      <c r="N60" s="50">
        <v>1.155</v>
      </c>
      <c r="O60" s="50">
        <v>0.108</v>
      </c>
      <c r="P60" s="50">
        <v>2.3E-2</v>
      </c>
      <c r="Q60" s="50">
        <v>2.1999999999999999E-2</v>
      </c>
      <c r="R60" s="50">
        <v>95.838999999999999</v>
      </c>
      <c r="S60" s="48">
        <f t="shared" si="1"/>
        <v>0.67715741681192121</v>
      </c>
      <c r="T60" s="47" t="s">
        <v>105</v>
      </c>
      <c r="U60" s="47" t="s">
        <v>92</v>
      </c>
      <c r="V60" s="47" t="s">
        <v>156</v>
      </c>
    </row>
    <row r="65" spans="5:22" x14ac:dyDescent="0.35">
      <c r="E65" s="45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5"/>
    </row>
  </sheetData>
  <sortState xmlns:xlrd2="http://schemas.microsoft.com/office/spreadsheetml/2017/richdata2" ref="A2:V57">
    <sortCondition ref="B2:B5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grt эклогиты</vt:lpstr>
      <vt:lpstr>Сpx эклогиты</vt:lpstr>
      <vt:lpstr>grt пироксенитов</vt:lpstr>
      <vt:lpstr>Cpx гранатовых пироксенитов</vt:lpstr>
      <vt:lpstr>Phl</vt:lpstr>
      <vt:lpstr>Сal</vt:lpstr>
      <vt:lpstr>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Лебедева</dc:creator>
  <cp:lastModifiedBy>Editor</cp:lastModifiedBy>
  <dcterms:created xsi:type="dcterms:W3CDTF">2021-01-30T08:13:36Z</dcterms:created>
  <dcterms:modified xsi:type="dcterms:W3CDTF">2022-04-06T16:56:25Z</dcterms:modified>
</cp:coreProperties>
</file>